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 N G E L A\Tassi Raniolo 2019\"/>
    </mc:Choice>
  </mc:AlternateContent>
  <bookViews>
    <workbookView xWindow="0" yWindow="0" windowWidth="28800" windowHeight="12435"/>
  </bookViews>
  <sheets>
    <sheet name="DATI GENERALI COMUNE VITTORIA" sheetId="20" r:id="rId1"/>
    <sheet name="Foglio2" sheetId="23" r:id="rId2"/>
    <sheet name="grafici" sheetId="21" r:id="rId3"/>
    <sheet name="Foglio1" sheetId="22" r:id="rId4"/>
  </sheets>
  <definedNames>
    <definedName name="_xlnm.Print_Area" localSheetId="2">grafici!$A$1:$P$240</definedName>
  </definedNames>
  <calcPr calcId="152511"/>
</workbook>
</file>

<file path=xl/calcChain.xml><?xml version="1.0" encoding="utf-8"?>
<calcChain xmlns="http://schemas.openxmlformats.org/spreadsheetml/2006/main">
  <c r="D20" i="20" l="1"/>
  <c r="C12" i="20"/>
  <c r="C14" i="20"/>
  <c r="C13" i="20"/>
  <c r="C11" i="20"/>
  <c r="C10" i="20"/>
  <c r="C9" i="20"/>
  <c r="C8" i="20"/>
  <c r="C7" i="20"/>
  <c r="C6" i="20"/>
  <c r="C5" i="20"/>
  <c r="C4" i="20"/>
  <c r="B14" i="20"/>
  <c r="B13" i="20"/>
  <c r="B12" i="20"/>
  <c r="B11" i="20"/>
  <c r="B10" i="20"/>
  <c r="B9" i="20"/>
  <c r="B8" i="20"/>
  <c r="B7" i="20"/>
  <c r="B6" i="20"/>
  <c r="B5" i="20"/>
  <c r="B4" i="20"/>
  <c r="C3" i="20"/>
  <c r="B3" i="20"/>
  <c r="Q20" i="20"/>
  <c r="P20" i="20"/>
  <c r="J3" i="20"/>
  <c r="K3" i="20"/>
  <c r="P49" i="20"/>
  <c r="P48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P53" i="20"/>
  <c r="P54" i="20"/>
  <c r="P55" i="20"/>
  <c r="P56" i="20"/>
  <c r="P57" i="20"/>
  <c r="P58" i="20"/>
  <c r="P59" i="20"/>
  <c r="P52" i="20"/>
  <c r="P51" i="20"/>
  <c r="P50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P29" i="20"/>
  <c r="P28" i="20"/>
  <c r="P27" i="20"/>
  <c r="P26" i="20"/>
  <c r="P25" i="20"/>
  <c r="P24" i="20"/>
  <c r="P23" i="20"/>
  <c r="P22" i="20"/>
  <c r="P21" i="20"/>
  <c r="P19" i="20"/>
  <c r="P18" i="20"/>
  <c r="J18" i="20"/>
  <c r="J19" i="20"/>
  <c r="D18" i="20"/>
  <c r="D19" i="20"/>
  <c r="D21" i="20"/>
  <c r="D22" i="20"/>
  <c r="D23" i="20"/>
  <c r="D24" i="20"/>
  <c r="D25" i="20"/>
  <c r="D26" i="20"/>
  <c r="D27" i="20"/>
  <c r="D28" i="20"/>
  <c r="D29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Q29" i="20"/>
  <c r="Q28" i="20"/>
  <c r="Q27" i="20"/>
  <c r="Q26" i="20"/>
  <c r="Q25" i="20"/>
  <c r="Q24" i="20"/>
  <c r="Q23" i="20"/>
  <c r="Q22" i="20"/>
  <c r="Q21" i="20"/>
  <c r="Q19" i="20"/>
  <c r="Q18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P14" i="20"/>
  <c r="P13" i="20"/>
  <c r="P12" i="20"/>
  <c r="P11" i="20"/>
  <c r="P10" i="20"/>
  <c r="P9" i="20"/>
  <c r="P8" i="20"/>
  <c r="P7" i="20"/>
  <c r="P6" i="20"/>
  <c r="P5" i="20"/>
  <c r="P4" i="20"/>
  <c r="P3" i="20"/>
  <c r="J14" i="20"/>
  <c r="J13" i="20"/>
  <c r="J12" i="20"/>
  <c r="J11" i="20"/>
  <c r="J10" i="20"/>
  <c r="J9" i="20"/>
  <c r="J8" i="20"/>
  <c r="J7" i="20"/>
  <c r="J6" i="20"/>
  <c r="J5" i="20"/>
  <c r="J4" i="20"/>
  <c r="Q14" i="20"/>
  <c r="Q13" i="20"/>
  <c r="Q12" i="20"/>
  <c r="Q11" i="20"/>
  <c r="Q10" i="20"/>
  <c r="Q9" i="20"/>
  <c r="Q8" i="20"/>
  <c r="Q7" i="20"/>
  <c r="Q6" i="20"/>
  <c r="Q5" i="20"/>
  <c r="Q4" i="20"/>
  <c r="Q3" i="20"/>
  <c r="K14" i="20"/>
  <c r="K13" i="20"/>
  <c r="K12" i="20"/>
  <c r="K11" i="20"/>
  <c r="K10" i="20"/>
  <c r="K9" i="20"/>
  <c r="K8" i="20"/>
  <c r="K7" i="20"/>
  <c r="K6" i="20"/>
  <c r="K5" i="20"/>
  <c r="K4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D3" i="20" l="1"/>
  <c r="E12" i="20"/>
  <c r="E3" i="20"/>
  <c r="D11" i="20"/>
  <c r="D13" i="20"/>
  <c r="D12" i="20"/>
  <c r="D7" i="20"/>
  <c r="E4" i="20"/>
  <c r="D9" i="20"/>
  <c r="E8" i="20"/>
  <c r="D4" i="20"/>
  <c r="D10" i="20"/>
  <c r="E7" i="20"/>
  <c r="E13" i="20"/>
  <c r="E10" i="20"/>
  <c r="D6" i="20"/>
  <c r="D8" i="20"/>
  <c r="D14" i="20"/>
  <c r="E14" i="20"/>
  <c r="E5" i="20"/>
  <c r="E6" i="20"/>
  <c r="E9" i="20"/>
  <c r="D5" i="20"/>
  <c r="E11" i="20"/>
</calcChain>
</file>

<file path=xl/sharedStrings.xml><?xml version="1.0" encoding="utf-8"?>
<sst xmlns="http://schemas.openxmlformats.org/spreadsheetml/2006/main" count="269" uniqueCount="33">
  <si>
    <t>MESE</t>
  </si>
  <si>
    <t>GIORNATE LAVORATIVE</t>
  </si>
  <si>
    <t>GIORNI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</si>
  <si>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</si>
  <si>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</si>
  <si>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</si>
  <si>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</si>
  <si>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</si>
  <si>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</si>
  <si>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</si>
  <si>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</si>
  <si>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</si>
  <si>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</si>
  <si>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</si>
  <si>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</si>
  <si>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PRESENZA</t>
  </si>
  <si>
    <t/>
  </si>
  <si>
    <t xml:space="preserve"> </t>
  </si>
  <si>
    <t>%  ASSENZA</t>
  </si>
  <si>
    <t>DIREZIONE AVVOCATURA</t>
  </si>
  <si>
    <t>DIREZIONE POLIZIA MUNICIPALE</t>
  </si>
  <si>
    <t>UFFICIO DEL SEGRETARIO GENERALE</t>
  </si>
  <si>
    <t>UFFICIO DEI COMMISSARI</t>
  </si>
  <si>
    <t>DIREZIONE FINANZA, PROGRAMMAZIONE COMUNITARIA - SVILUPPO ECONOMICO E PARTECIPATE</t>
  </si>
  <si>
    <t>DIREZIONE SERVIZI ALLA PERSONA</t>
  </si>
  <si>
    <t>DIREZIONE TERRITORIO E PATRIMONIO</t>
  </si>
  <si>
    <t>DIREZIONE  RISORSE UMANE</t>
  </si>
  <si>
    <t xml:space="preserve"> DIREZIONE DEMOGRAFICI , STATISTICI E U.R.P.</t>
  </si>
  <si>
    <t xml:space="preserve"> DIREZIONE AFFARI GENERALI</t>
  </si>
  <si>
    <t xml:space="preserve"> TRIBUTI E  SERVIZI DI FISCALITÀ LOCALE</t>
  </si>
  <si>
    <t xml:space="preserve"> DIREZIONE AMBIENTE ED ECOLOGIA</t>
  </si>
  <si>
    <t xml:space="preserve"> C.U.C. OPERE PUBBLICHE - PROTEZIONE CIVILE</t>
  </si>
  <si>
    <t>RIEPILOGO GENERALE  - 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</si>
</sst>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548DD4"/>
      <name val="Times New Roman"/>
      <family val="1"/>
    </font>
    <font>
      <sz val="10"/>
      <color rgb="FF548DD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quotePrefix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1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Protection="1">
      <protection locked="0"/>
    </xf>
    <xf numFmtId="1" fontId="0" fillId="0" borderId="2" xfId="0" applyNumberFormat="1" applyFont="1" applyBorder="1" applyProtection="1"/>
    <xf numFmtId="2" fontId="0" fillId="0" borderId="2" xfId="0" applyNumberFormat="1" applyFont="1" applyBorder="1" applyProtection="1"/>
    <xf numFmtId="1" fontId="0" fillId="0" borderId="2" xfId="0" applyNumberFormat="1" applyBorder="1" applyProtection="1"/>
    <xf numFmtId="2" fontId="0" fillId="0" borderId="2" xfId="0" applyNumberFormat="1" applyBorder="1" applyProtection="1"/>
    <xf numFmtId="1" fontId="2" fillId="0" borderId="2" xfId="0" applyNumberFormat="1" applyFont="1" applyBorder="1" applyProtection="1">
      <protection locked="0"/>
    </xf>
    <xf numFmtId="1" fontId="2" fillId="0" borderId="2" xfId="0" applyNumberFormat="1" applyFont="1" applyBorder="1" applyProtection="1"/>
    <xf numFmtId="0" fontId="2" fillId="0" borderId="0" xfId="0" applyFont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AFFARI GENERALI</a:t>
            </a:r>
          </a:p>
        </c:rich>
      </c:tx>
      <c:layout>
        <c:manualLayout>
          <c:xMode val="edge"/>
          <c:yMode val="edge"/>
          <c:x val="0.39928990726963803"/>
          <c:y val="7.722831211937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36"/>
          <c:y val="0.21212183984919494"/>
          <c:w val="0.83297457621322268"/>
          <c:h val="0.47272867166392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VITTORIA'!$B$18:$B$29</c:f>
              <c:numCache>
                <c:formatCode>0</c:formatCode>
                <c:ptCount val="12"/>
                <c:pt idx="0">
                  <c:v>682</c:v>
                </c:pt>
                <c:pt idx="1">
                  <c:v>620</c:v>
                </c:pt>
                <c:pt idx="2">
                  <c:v>756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VITTORIA'!$C$18:$C$29</c:f>
              <c:numCache>
                <c:formatCode>0</c:formatCode>
                <c:ptCount val="12"/>
                <c:pt idx="0">
                  <c:v>206</c:v>
                </c:pt>
                <c:pt idx="1">
                  <c:v>157</c:v>
                </c:pt>
                <c:pt idx="2">
                  <c:v>134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VITTORIA'!$D$18:$D$29</c:f>
              <c:numCache>
                <c:formatCode>0</c:formatCode>
                <c:ptCount val="12"/>
                <c:pt idx="0">
                  <c:v>476</c:v>
                </c:pt>
                <c:pt idx="1">
                  <c:v>463</c:v>
                </c:pt>
                <c:pt idx="2">
                  <c:v>622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VITTORIA'!$E$18:$E$29</c:f>
              <c:numCache>
                <c:formatCode>0</c:formatCode>
                <c:ptCount val="12"/>
                <c:pt idx="0">
                  <c:v>30.205278592375368</c:v>
                </c:pt>
                <c:pt idx="1">
                  <c:v>25.322580645161292</c:v>
                </c:pt>
                <c:pt idx="2">
                  <c:v>17.724867724867725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31992"/>
        <c:axId val="206134424"/>
      </c:barChart>
      <c:catAx>
        <c:axId val="20613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134424"/>
        <c:crosses val="autoZero"/>
        <c:auto val="1"/>
        <c:lblAlgn val="ctr"/>
        <c:lblOffset val="100"/>
        <c:noMultiLvlLbl val="0"/>
      </c:catAx>
      <c:valAx>
        <c:axId val="206134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561071496964167E-2"/>
              <c:y val="0.280767358625626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1319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43" l="0.70000000000000062" r="0.70000000000000062" t="0.75000000000001243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C.U.C.  OPERE PUBBLICHE - PROTEZIONE CIVILE</a:t>
            </a:r>
          </a:p>
        </c:rich>
      </c:tx>
      <c:layout>
        <c:manualLayout>
          <c:xMode val="edge"/>
          <c:yMode val="edge"/>
          <c:x val="0.35813211318509997"/>
          <c:y val="5.28524528643875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61"/>
          <c:y val="0.1641337386018237"/>
          <c:w val="0.83189698943933388"/>
          <c:h val="0.5197568389057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VITTORIA'!$H$62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VITTORIA'!$H$63:$H$74</c:f>
              <c:numCache>
                <c:formatCode>0</c:formatCode>
                <c:ptCount val="12"/>
                <c:pt idx="0">
                  <c:v>352</c:v>
                </c:pt>
                <c:pt idx="1">
                  <c:v>320</c:v>
                </c:pt>
                <c:pt idx="2">
                  <c:v>336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VITTORIA'!$I$62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VITTORIA'!$I$63:$I$74</c:f>
              <c:numCache>
                <c:formatCode>0</c:formatCode>
                <c:ptCount val="12"/>
                <c:pt idx="0">
                  <c:v>74</c:v>
                </c:pt>
                <c:pt idx="1">
                  <c:v>29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VITTORIA'!$J$62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VITTORIA'!$J$63:$J$74</c:f>
              <c:numCache>
                <c:formatCode>0</c:formatCode>
                <c:ptCount val="12"/>
                <c:pt idx="0">
                  <c:v>278</c:v>
                </c:pt>
                <c:pt idx="1">
                  <c:v>291</c:v>
                </c:pt>
                <c:pt idx="2">
                  <c:v>293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VITTORIA'!$K$62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VITTORIA'!$G$63:$G$74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VITTORIA'!$K$63:$K$74</c:f>
              <c:numCache>
                <c:formatCode>0</c:formatCode>
                <c:ptCount val="12"/>
                <c:pt idx="0">
                  <c:v>21.022727272727273</c:v>
                </c:pt>
                <c:pt idx="1">
                  <c:v>9.0625</c:v>
                </c:pt>
                <c:pt idx="2">
                  <c:v>12.797619047619047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37192"/>
        <c:axId val="206886528"/>
      </c:barChart>
      <c:catAx>
        <c:axId val="20673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886528"/>
        <c:crosses val="autoZero"/>
        <c:auto val="1"/>
        <c:lblAlgn val="ctr"/>
        <c:lblOffset val="100"/>
        <c:noMultiLvlLbl val="0"/>
      </c:catAx>
      <c:valAx>
        <c:axId val="206886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143538509299254E-2"/>
              <c:y val="0.25032732610551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7371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54" l="0.70000000000000062" r="0.70000000000000062" t="0.75000000000001354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AVVOCATURA</a:t>
            </a:r>
          </a:p>
        </c:rich>
      </c:tx>
      <c:layout>
        <c:manualLayout>
          <c:xMode val="edge"/>
          <c:yMode val="edge"/>
          <c:x val="0.46124321205538954"/>
          <c:y val="3.666109918078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61"/>
          <c:y val="0.1606065358858188"/>
          <c:w val="0.83189698943933388"/>
          <c:h val="0.5242439756272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VITTORIA'!$B$33:$B$44</c:f>
              <c:numCache>
                <c:formatCode>0</c:formatCode>
                <c:ptCount val="12"/>
                <c:pt idx="0">
                  <c:v>286</c:v>
                </c:pt>
                <c:pt idx="1">
                  <c:v>260</c:v>
                </c:pt>
                <c:pt idx="2">
                  <c:v>273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VITTORIA'!$C$33:$C$44</c:f>
              <c:numCache>
                <c:formatCode>0</c:formatCode>
                <c:ptCount val="12"/>
                <c:pt idx="0">
                  <c:v>33</c:v>
                </c:pt>
                <c:pt idx="1">
                  <c:v>11</c:v>
                </c:pt>
                <c:pt idx="2">
                  <c:v>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VITTORIA'!$D$33:$D$44</c:f>
              <c:numCache>
                <c:formatCode>0</c:formatCode>
                <c:ptCount val="12"/>
                <c:pt idx="0">
                  <c:v>253</c:v>
                </c:pt>
                <c:pt idx="1">
                  <c:v>249</c:v>
                </c:pt>
                <c:pt idx="2">
                  <c:v>236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VITTORIA'!$E$33:$E$44</c:f>
              <c:numCache>
                <c:formatCode>0.00</c:formatCode>
                <c:ptCount val="12"/>
                <c:pt idx="0">
                  <c:v>11.538461538461538</c:v>
                </c:pt>
                <c:pt idx="1">
                  <c:v>4.2307692307692308</c:v>
                </c:pt>
                <c:pt idx="2">
                  <c:v>13.553113553113553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22208"/>
        <c:axId val="207425600"/>
      </c:barChart>
      <c:catAx>
        <c:axId val="2065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425600"/>
        <c:crosses val="autoZero"/>
        <c:auto val="1"/>
        <c:lblAlgn val="ctr"/>
        <c:lblOffset val="100"/>
        <c:noMultiLvlLbl val="0"/>
      </c:catAx>
      <c:valAx>
        <c:axId val="207425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3870033487193408E-2"/>
              <c:y val="0.26060033404915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5222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RISORSE UMANE</a:t>
            </a:r>
          </a:p>
        </c:rich>
      </c:tx>
      <c:layout>
        <c:manualLayout>
          <c:xMode val="edge"/>
          <c:yMode val="edge"/>
          <c:x val="0.43312981982127352"/>
          <c:y val="3.6585530603094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54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VITTORIA'!$B$48:$B$59</c:f>
              <c:numCache>
                <c:formatCode>0</c:formatCode>
                <c:ptCount val="12"/>
                <c:pt idx="0">
                  <c:v>330</c:v>
                </c:pt>
                <c:pt idx="1">
                  <c:v>300</c:v>
                </c:pt>
                <c:pt idx="2">
                  <c:v>315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VITTORIA'!$C$48:$C$59</c:f>
              <c:numCache>
                <c:formatCode>0</c:formatCode>
                <c:ptCount val="12"/>
                <c:pt idx="0">
                  <c:v>69</c:v>
                </c:pt>
                <c:pt idx="1">
                  <c:v>61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VITTORIA'!$D$48:$D$59</c:f>
              <c:numCache>
                <c:formatCode>0</c:formatCode>
                <c:ptCount val="12"/>
                <c:pt idx="0">
                  <c:v>261</c:v>
                </c:pt>
                <c:pt idx="1">
                  <c:v>239</c:v>
                </c:pt>
                <c:pt idx="2">
                  <c:v>259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VITTORIA'!$E$48:$E$59</c:f>
              <c:numCache>
                <c:formatCode>0</c:formatCode>
                <c:ptCount val="12"/>
                <c:pt idx="0">
                  <c:v>20.909090909090907</c:v>
                </c:pt>
                <c:pt idx="1">
                  <c:v>20.333333333333332</c:v>
                </c:pt>
                <c:pt idx="2">
                  <c:v>17.777777777777779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26776"/>
        <c:axId val="207427168"/>
      </c:barChart>
      <c:catAx>
        <c:axId val="20742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427168"/>
        <c:crosses val="autoZero"/>
        <c:auto val="1"/>
        <c:lblAlgn val="ctr"/>
        <c:lblOffset val="100"/>
        <c:noMultiLvlLbl val="0"/>
      </c:catAx>
      <c:valAx>
        <c:axId val="207427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7.35831840762394E-2"/>
              <c:y val="0.25845521603377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4267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88" l="0.70000000000000062" r="0.70000000000000062" t="0.75000000000001288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SERVIZI ALLA PERSONA</a:t>
            </a:r>
          </a:p>
        </c:rich>
      </c:tx>
      <c:layout>
        <c:manualLayout>
          <c:xMode val="edge"/>
          <c:yMode val="edge"/>
          <c:x val="0.42117073885077688"/>
          <c:y val="2.856251200307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54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VITTORIA'!$M$17</c:f>
              <c:strCache>
                <c:ptCount val="1"/>
                <c:pt idx="0">
                  <c:v>MESE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VITTORIA'!$M$18:$M$29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VITTORIA'!$N$17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VITTORIA'!$N$18:$N$29</c:f>
              <c:numCache>
                <c:formatCode>0</c:formatCode>
                <c:ptCount val="12"/>
                <c:pt idx="0">
                  <c:v>1600</c:v>
                </c:pt>
                <c:pt idx="1">
                  <c:v>1484</c:v>
                </c:pt>
                <c:pt idx="2">
                  <c:v>1550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VITTORIA'!$O$17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VITTORIA'!$O$18:$O$29</c:f>
              <c:numCache>
                <c:formatCode>0</c:formatCode>
                <c:ptCount val="12"/>
                <c:pt idx="0">
                  <c:v>247</c:v>
                </c:pt>
                <c:pt idx="1">
                  <c:v>1310</c:v>
                </c:pt>
                <c:pt idx="2">
                  <c:v>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VITTORIA'!$P$17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VITTORIA'!$P$18:$P$29</c:f>
              <c:numCache>
                <c:formatCode>0</c:formatCode>
                <c:ptCount val="12"/>
                <c:pt idx="0">
                  <c:v>1353</c:v>
                </c:pt>
                <c:pt idx="1">
                  <c:v>174</c:v>
                </c:pt>
                <c:pt idx="2">
                  <c:v>1337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'DATI GENERALI COMUNE VITTORIA'!$Q$17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VITTORIA'!$Q$18:$Q$29</c:f>
              <c:numCache>
                <c:formatCode>0</c:formatCode>
                <c:ptCount val="12"/>
                <c:pt idx="0">
                  <c:v>15.437500000000002</c:v>
                </c:pt>
                <c:pt idx="1">
                  <c:v>88.274932614555254</c:v>
                </c:pt>
                <c:pt idx="2">
                  <c:v>13.741935483870968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28344"/>
        <c:axId val="207428736"/>
      </c:barChart>
      <c:catAx>
        <c:axId val="20742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428736"/>
        <c:crosses val="autoZero"/>
        <c:auto val="1"/>
        <c:lblAlgn val="ctr"/>
        <c:lblOffset val="100"/>
        <c:noMultiLvlLbl val="0"/>
      </c:catAx>
      <c:valAx>
        <c:axId val="207428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49332567328E-2"/>
              <c:y val="0.25845528455284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4283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88" l="0.70000000000000062" r="0.70000000000000062" t="0.75000000000001288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Direzione Territorio e Patrimonio</a:t>
            </a:r>
          </a:p>
        </c:rich>
      </c:tx>
      <c:layout>
        <c:manualLayout>
          <c:xMode val="edge"/>
          <c:yMode val="edge"/>
          <c:x val="0.43559167764973611"/>
          <c:y val="5.3320219062940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67"/>
          <c:y val="0.16257668711656442"/>
          <c:w val="0.83189698943933388"/>
          <c:h val="0.518404907975459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'DATI GENERALI COMUNE VITTORIA'!$N$48:$N$59</c:f>
              <c:numCache>
                <c:formatCode>0</c:formatCode>
                <c:ptCount val="12"/>
                <c:pt idx="0">
                  <c:v>1447</c:v>
                </c:pt>
                <c:pt idx="1">
                  <c:v>1536</c:v>
                </c:pt>
                <c:pt idx="2">
                  <c:v>1799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'DATI GENERALI COMUNE VITTORIA'!$O$48:$O$59</c:f>
              <c:numCache>
                <c:formatCode>0</c:formatCode>
                <c:ptCount val="12"/>
                <c:pt idx="0">
                  <c:v>296</c:v>
                </c:pt>
                <c:pt idx="1">
                  <c:v>218</c:v>
                </c:pt>
                <c:pt idx="2">
                  <c:v>250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'DATI GENERALI COMUNE VITTORIA'!$P$48:$P$59</c:f>
              <c:numCache>
                <c:formatCode>0</c:formatCode>
                <c:ptCount val="12"/>
                <c:pt idx="0">
                  <c:v>1151</c:v>
                </c:pt>
                <c:pt idx="1">
                  <c:v>1318</c:v>
                </c:pt>
                <c:pt idx="2">
                  <c:v>1549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'DATI GENERALI COMUNE VITTORIA'!$Q$48:$Q$59</c:f>
              <c:numCache>
                <c:formatCode>0</c:formatCode>
                <c:ptCount val="12"/>
                <c:pt idx="0">
                  <c:v>20.456116102280582</c:v>
                </c:pt>
                <c:pt idx="1">
                  <c:v>14.192708333333334</c:v>
                </c:pt>
                <c:pt idx="2">
                  <c:v>13.896609227348527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26320"/>
        <c:axId val="207626712"/>
      </c:barChart>
      <c:catAx>
        <c:axId val="20762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626712"/>
        <c:crosses val="autoZero"/>
        <c:auto val="1"/>
        <c:lblAlgn val="ctr"/>
        <c:lblOffset val="100"/>
        <c:noMultiLvlLbl val="0"/>
      </c:catAx>
      <c:valAx>
        <c:axId val="207626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7017008212319413E-2"/>
              <c:y val="0.25616862309389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7626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355" r="0.750000000000003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 </a:t>
            </a:r>
            <a:r>
              <a:rPr lang="it-IT" sz="1200"/>
              <a:t>DIREZIONE FINANZA, PROGRAMMAZIONE COMUNITARIA - SVILUPPO ECONOMICO E PARTECIPATE</a:t>
            </a:r>
          </a:p>
        </c:rich>
      </c:tx>
      <c:layout>
        <c:manualLayout>
          <c:xMode val="edge"/>
          <c:yMode val="edge"/>
          <c:x val="0.20389058434076895"/>
          <c:y val="3.2619387887674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54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VITTORIA'!$H$18:$H$29</c:f>
              <c:numCache>
                <c:formatCode>0</c:formatCode>
                <c:ptCount val="12"/>
                <c:pt idx="0">
                  <c:v>702</c:v>
                </c:pt>
                <c:pt idx="1">
                  <c:v>683</c:v>
                </c:pt>
                <c:pt idx="2">
                  <c:v>658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VITTORIA'!$I$18:$I$29</c:f>
              <c:numCache>
                <c:formatCode>0</c:formatCode>
                <c:ptCount val="12"/>
                <c:pt idx="0">
                  <c:v>148</c:v>
                </c:pt>
                <c:pt idx="1">
                  <c:v>106</c:v>
                </c:pt>
                <c:pt idx="2">
                  <c:v>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VITTORIA'!$J$18:$J$29</c:f>
              <c:numCache>
                <c:formatCode>0</c:formatCode>
                <c:ptCount val="12"/>
                <c:pt idx="0">
                  <c:v>554</c:v>
                </c:pt>
                <c:pt idx="1">
                  <c:v>577</c:v>
                </c:pt>
                <c:pt idx="2">
                  <c:v>588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VITTORIA'!$K$18:$K$29</c:f>
              <c:numCache>
                <c:formatCode>0</c:formatCode>
                <c:ptCount val="12"/>
                <c:pt idx="0">
                  <c:v>21.082621082621085</c:v>
                </c:pt>
                <c:pt idx="1">
                  <c:v>15.519765739385067</c:v>
                </c:pt>
                <c:pt idx="2">
                  <c:v>10.638297872340425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45512"/>
        <c:axId val="206245896"/>
      </c:barChart>
      <c:catAx>
        <c:axId val="20624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245896"/>
        <c:crosses val="autoZero"/>
        <c:auto val="1"/>
        <c:lblAlgn val="ctr"/>
        <c:lblOffset val="100"/>
        <c:noMultiLvlLbl val="0"/>
      </c:catAx>
      <c:valAx>
        <c:axId val="206245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04949221482E-2"/>
              <c:y val="0.258455284552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2455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88" l="0.70000000000000062" r="0.70000000000000062" t="0.750000000000012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RIEPILOGO GENERALE - ANNO 2019</a:t>
            </a:r>
          </a:p>
        </c:rich>
      </c:tx>
      <c:layout>
        <c:manualLayout>
          <c:xMode val="edge"/>
          <c:yMode val="edge"/>
          <c:x val="0.32951416199210476"/>
          <c:y val="4.5950506186726713E-2"/>
        </c:manualLayout>
      </c:layout>
      <c:overlay val="0"/>
      <c:spPr>
        <a:noFill/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25400"/>
        </a:sp3d>
      </c:spPr>
    </c:title>
    <c:autoTitleDeleted val="0"/>
    <c:view3D>
      <c:rotX val="40"/>
      <c:rotY val="6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92609699769056"/>
          <c:y val="0.13636374445431754"/>
          <c:w val="0.76558891454965361"/>
          <c:h val="0.49188350678164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GENERALI COMUNE VITTORIA'!$B$2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VITTORIA'!$B$3:$B$14</c:f>
              <c:numCache>
                <c:formatCode>0</c:formatCode>
                <c:ptCount val="12"/>
                <c:pt idx="0">
                  <c:v>9941</c:v>
                </c:pt>
                <c:pt idx="1">
                  <c:v>9255</c:v>
                </c:pt>
                <c:pt idx="2">
                  <c:v>9788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VITTORIA'!$C$3:$C$14</c:f>
              <c:numCache>
                <c:formatCode>0</c:formatCode>
                <c:ptCount val="12"/>
                <c:pt idx="0">
                  <c:v>2045</c:v>
                </c:pt>
                <c:pt idx="1">
                  <c:v>3191</c:v>
                </c:pt>
                <c:pt idx="2">
                  <c:v>1492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VITTORIA'!$D$3:$D$14</c:f>
              <c:numCache>
                <c:formatCode>0</c:formatCode>
                <c:ptCount val="12"/>
                <c:pt idx="0">
                  <c:v>7896</c:v>
                </c:pt>
                <c:pt idx="1">
                  <c:v>6064</c:v>
                </c:pt>
                <c:pt idx="2">
                  <c:v>8296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VITTORIA'!$E$3:$E$14</c:f>
              <c:numCache>
                <c:formatCode>0.00</c:formatCode>
                <c:ptCount val="12"/>
                <c:pt idx="0">
                  <c:v>20.571371089427622</c:v>
                </c:pt>
                <c:pt idx="1">
                  <c:v>34.478660183684497</c:v>
                </c:pt>
                <c:pt idx="2">
                  <c:v>15.243154883530854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321288"/>
        <c:axId val="206662704"/>
        <c:axId val="0"/>
      </c:bar3DChart>
      <c:catAx>
        <c:axId val="20632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662704"/>
        <c:crosses val="autoZero"/>
        <c:auto val="1"/>
        <c:lblAlgn val="ctr"/>
        <c:lblOffset val="100"/>
        <c:noMultiLvlLbl val="0"/>
      </c:catAx>
      <c:valAx>
        <c:axId val="206662704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8.1388454324658382E-2"/>
              <c:y val="0.29273102225857967"/>
            </c:manualLayout>
          </c:layout>
          <c:overlay val="0"/>
          <c:spPr>
            <a:noFill/>
            <a:ln w="25400"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32128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  <a:ln cap="rnd">
      <a:solidFill>
        <a:srgbClr val="FF0000">
          <a:alpha val="15000"/>
        </a:srgbClr>
      </a:solidFill>
      <a:bevel/>
    </a:ln>
    <a:effectLst>
      <a:outerShdw blurRad="660400" dir="5400000" algn="ctr" rotWithShape="0">
        <a:srgbClr val="000000">
          <a:alpha val="60000"/>
        </a:srgbClr>
      </a:outerShdw>
    </a:effectLst>
    <a:scene3d>
      <a:camera prst="orthographicFront"/>
      <a:lightRig rig="threePt" dir="t"/>
    </a:scene3d>
    <a:sp3d prstMaterial="dkEdge">
      <a:bevelT w="114300" h="10795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36000000000000032" l="0.75000000000000333" r="0.75000000000000333" t="0.30000000000000032" header="0.23" footer="0.2400000000000002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UFFICIO DEI COMMISSARI</a:t>
            </a:r>
          </a:p>
        </c:rich>
      </c:tx>
      <c:layout>
        <c:manualLayout>
          <c:xMode val="edge"/>
          <c:yMode val="edge"/>
          <c:x val="0.44291736260240205"/>
          <c:y val="4.0648748693647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8995"/>
          <c:y val="0.16109422492401215"/>
          <c:w val="0.83279483632817353"/>
          <c:h val="0.52279635258359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VITTORIA'!$H$3:$H$14</c:f>
              <c:numCache>
                <c:formatCode>0</c:formatCode>
                <c:ptCount val="12"/>
                <c:pt idx="0">
                  <c:v>176</c:v>
                </c:pt>
                <c:pt idx="1">
                  <c:v>160</c:v>
                </c:pt>
                <c:pt idx="2">
                  <c:v>168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VITTORIA'!$I$3:$I$14</c:f>
              <c:numCache>
                <c:formatCode>0</c:formatCode>
                <c:ptCount val="12"/>
                <c:pt idx="0">
                  <c:v>29</c:v>
                </c:pt>
                <c:pt idx="1">
                  <c:v>13</c:v>
                </c:pt>
                <c:pt idx="2">
                  <c:v>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VITTORIA'!$J$3:$J$14</c:f>
              <c:numCache>
                <c:formatCode>0</c:formatCode>
                <c:ptCount val="12"/>
                <c:pt idx="0">
                  <c:v>147</c:v>
                </c:pt>
                <c:pt idx="1">
                  <c:v>147</c:v>
                </c:pt>
                <c:pt idx="2">
                  <c:v>141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VITTORIA'!$K$3:$K$14</c:f>
              <c:numCache>
                <c:formatCode>0.00</c:formatCode>
                <c:ptCount val="12"/>
                <c:pt idx="0">
                  <c:v>16.477272727272727</c:v>
                </c:pt>
                <c:pt idx="1">
                  <c:v>8.125</c:v>
                </c:pt>
                <c:pt idx="2">
                  <c:v>16.071428571428573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73552"/>
        <c:axId val="206521424"/>
      </c:barChart>
      <c:catAx>
        <c:axId val="20647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521424"/>
        <c:crosses val="autoZero"/>
        <c:auto val="1"/>
        <c:lblAlgn val="ctr"/>
        <c:lblOffset val="100"/>
        <c:noMultiLvlLbl val="0"/>
      </c:catAx>
      <c:valAx>
        <c:axId val="206521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3457408732999289E-2"/>
              <c:y val="0.252135717077918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4735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UFFICIO DEL</a:t>
            </a:r>
            <a:r>
              <a:rPr lang="it-IT" sz="1400" baseline="0"/>
              <a:t> SEGRETARIO GENERALE</a:t>
            </a:r>
          </a:p>
        </c:rich>
      </c:tx>
      <c:layout>
        <c:manualLayout>
          <c:xMode val="edge"/>
          <c:yMode val="edge"/>
          <c:x val="0.39038961922416315"/>
          <c:y val="3.2763932031431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8995"/>
          <c:y val="0.16207999474386808"/>
          <c:w val="0.83279483632817353"/>
          <c:h val="0.5198792284237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VITTORIA'!$N$3:$N$14</c:f>
              <c:numCache>
                <c:formatCode>0</c:formatCode>
                <c:ptCount val="12"/>
                <c:pt idx="0">
                  <c:v>110</c:v>
                </c:pt>
                <c:pt idx="1">
                  <c:v>95</c:v>
                </c:pt>
                <c:pt idx="2">
                  <c:v>105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VITTORIA'!$O$3:$O$14</c:f>
              <c:numCache>
                <c:formatCode>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VITTORIA'!$P$3:$P$14</c:f>
              <c:numCache>
                <c:formatCode>0</c:formatCode>
                <c:ptCount val="12"/>
                <c:pt idx="0">
                  <c:v>92</c:v>
                </c:pt>
                <c:pt idx="1">
                  <c:v>77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VITTORIA'!$Q$3:$Q$14</c:f>
              <c:numCache>
                <c:formatCode>0</c:formatCode>
                <c:ptCount val="12"/>
                <c:pt idx="0">
                  <c:v>16.363636363636363</c:v>
                </c:pt>
                <c:pt idx="1">
                  <c:v>18.947368421052634</c:v>
                </c:pt>
                <c:pt idx="2">
                  <c:v>23.809523809523807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24168"/>
        <c:axId val="206522600"/>
      </c:barChart>
      <c:catAx>
        <c:axId val="20652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522600"/>
        <c:crosses val="autoZero"/>
        <c:auto val="1"/>
        <c:lblAlgn val="ctr"/>
        <c:lblOffset val="100"/>
        <c:noMultiLvlLbl val="0"/>
      </c:catAx>
      <c:valAx>
        <c:axId val="206522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9098749387718132E-2"/>
              <c:y val="0.212853026399223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5241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Direzione Ambiente ed Ecologia</a:t>
            </a:r>
          </a:p>
        </c:rich>
      </c:tx>
      <c:layout>
        <c:manualLayout>
          <c:xMode val="edge"/>
          <c:yMode val="edge"/>
          <c:x val="0.435591677649736"/>
          <c:y val="5.3320219062940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61"/>
          <c:y val="0.16257668711656442"/>
          <c:w val="0.83189698943933388"/>
          <c:h val="0.5184049079754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VITTORIA'!$B$62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VITTORIA'!$B$63:$B$74</c:f>
              <c:numCache>
                <c:formatCode>0</c:formatCode>
                <c:ptCount val="12"/>
                <c:pt idx="0">
                  <c:v>1112</c:v>
                </c:pt>
                <c:pt idx="1">
                  <c:v>938</c:v>
                </c:pt>
                <c:pt idx="2">
                  <c:v>978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VITTORIA'!$C$62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VITTORIA'!$C$63:$C$74</c:f>
              <c:numCache>
                <c:formatCode>0</c:formatCode>
                <c:ptCount val="12"/>
                <c:pt idx="0">
                  <c:v>251</c:v>
                </c:pt>
                <c:pt idx="1">
                  <c:v>240</c:v>
                </c:pt>
                <c:pt idx="2">
                  <c:v>210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VITTORIA'!$D$62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VITTORIA'!$D$63:$D$74</c:f>
              <c:numCache>
                <c:formatCode>0</c:formatCode>
                <c:ptCount val="12"/>
                <c:pt idx="0">
                  <c:v>861</c:v>
                </c:pt>
                <c:pt idx="1">
                  <c:v>698</c:v>
                </c:pt>
                <c:pt idx="2">
                  <c:v>768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VITTORIA'!$E$62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VITTORIA'!$A$63:$A$74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VITTORIA'!$E$63:$E$74</c:f>
              <c:numCache>
                <c:formatCode>0</c:formatCode>
                <c:ptCount val="12"/>
                <c:pt idx="0">
                  <c:v>22.571942446043167</c:v>
                </c:pt>
                <c:pt idx="1">
                  <c:v>25.586353944562902</c:v>
                </c:pt>
                <c:pt idx="2">
                  <c:v>21.472392638036812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37584"/>
        <c:axId val="206737976"/>
      </c:barChart>
      <c:catAx>
        <c:axId val="206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737976"/>
        <c:crosses val="autoZero"/>
        <c:auto val="1"/>
        <c:lblAlgn val="ctr"/>
        <c:lblOffset val="100"/>
        <c:noMultiLvlLbl val="0"/>
      </c:catAx>
      <c:valAx>
        <c:axId val="206737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7017008212319413E-2"/>
              <c:y val="0.25616862309389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7375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TRIBUTI E SERVIZI DI FISCALITA' LOCALE</a:t>
            </a:r>
          </a:p>
        </c:rich>
      </c:tx>
      <c:layout>
        <c:manualLayout>
          <c:xMode val="edge"/>
          <c:yMode val="edge"/>
          <c:x val="0.34271885718917627"/>
          <c:y val="3.2451820670330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61"/>
          <c:y val="0.16109422492401215"/>
          <c:w val="0.83189698943933388"/>
          <c:h val="0.52279635258359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VITTORIA'!$H$48:$H$59</c:f>
              <c:numCache>
                <c:formatCode>0</c:formatCode>
                <c:ptCount val="12"/>
                <c:pt idx="0">
                  <c:v>520</c:v>
                </c:pt>
                <c:pt idx="1">
                  <c:v>466</c:v>
                </c:pt>
                <c:pt idx="2">
                  <c:v>495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VITTORIA'!$I$48:$I$59</c:f>
              <c:numCache>
                <c:formatCode>0</c:formatCode>
                <c:ptCount val="12"/>
                <c:pt idx="0">
                  <c:v>96</c:v>
                </c:pt>
                <c:pt idx="1">
                  <c:v>34</c:v>
                </c:pt>
                <c:pt idx="2">
                  <c:v>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VITTORIA'!$J$48:$J$59</c:f>
              <c:numCache>
                <c:formatCode>0</c:formatCode>
                <c:ptCount val="12"/>
                <c:pt idx="0">
                  <c:v>424</c:v>
                </c:pt>
                <c:pt idx="1">
                  <c:v>432</c:v>
                </c:pt>
                <c:pt idx="2">
                  <c:v>432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VITTORIA'!$K$48:$K$59</c:f>
              <c:numCache>
                <c:formatCode>0</c:formatCode>
                <c:ptCount val="12"/>
                <c:pt idx="0">
                  <c:v>18.461538461538463</c:v>
                </c:pt>
                <c:pt idx="1">
                  <c:v>7.296137339055794</c:v>
                </c:pt>
                <c:pt idx="2">
                  <c:v>12.727272727272727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39152"/>
        <c:axId val="206739544"/>
      </c:barChart>
      <c:catAx>
        <c:axId val="2067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739544"/>
        <c:crosses val="autoZero"/>
        <c:auto val="1"/>
        <c:lblAlgn val="ctr"/>
        <c:lblOffset val="100"/>
        <c:noMultiLvlLbl val="0"/>
      </c:catAx>
      <c:valAx>
        <c:axId val="206739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352090686940482E-2"/>
              <c:y val="0.263414945472243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739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77" l="0.70000000000000062" r="0.70000000000000062" t="0.7500000000000137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DEMOCRAFICI, STATISTICI E U.R.P.</a:t>
            </a:r>
          </a:p>
        </c:rich>
      </c:tx>
      <c:layout>
        <c:manualLayout>
          <c:xMode val="edge"/>
          <c:yMode val="edge"/>
          <c:x val="0.34089047345476686"/>
          <c:y val="2.472489400363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36"/>
          <c:y val="0.16049431090347374"/>
          <c:w val="0.83297457621322268"/>
          <c:h val="0.51543365232461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VITTORIA'!$H$33:$H$44</c:f>
              <c:numCache>
                <c:formatCode>0</c:formatCode>
                <c:ptCount val="12"/>
                <c:pt idx="0">
                  <c:v>866</c:v>
                </c:pt>
                <c:pt idx="1">
                  <c:v>824</c:v>
                </c:pt>
                <c:pt idx="2">
                  <c:v>683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VITTORIA'!$I$33:$I$44</c:f>
              <c:numCache>
                <c:formatCode>0</c:formatCode>
                <c:ptCount val="12"/>
                <c:pt idx="0">
                  <c:v>122</c:v>
                </c:pt>
                <c:pt idx="1">
                  <c:v>683</c:v>
                </c:pt>
                <c:pt idx="2">
                  <c:v>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VITTORIA'!$J$33:$J$44</c:f>
              <c:numCache>
                <c:formatCode>0</c:formatCode>
                <c:ptCount val="12"/>
                <c:pt idx="0">
                  <c:v>744</c:v>
                </c:pt>
                <c:pt idx="1">
                  <c:v>141</c:v>
                </c:pt>
                <c:pt idx="2">
                  <c:v>615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VITTORIA'!$K$33:$K$44</c:f>
              <c:numCache>
                <c:formatCode>0</c:formatCode>
                <c:ptCount val="12"/>
                <c:pt idx="0">
                  <c:v>14.087759815242496</c:v>
                </c:pt>
                <c:pt idx="1">
                  <c:v>82.888349514563103</c:v>
                </c:pt>
                <c:pt idx="2">
                  <c:v>9.9560761346998543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83392"/>
        <c:axId val="206883784"/>
      </c:barChart>
      <c:catAx>
        <c:axId val="2068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883784"/>
        <c:crosses val="autoZero"/>
        <c:auto val="1"/>
        <c:lblAlgn val="ctr"/>
        <c:lblOffset val="100"/>
        <c:noMultiLvlLbl val="0"/>
      </c:catAx>
      <c:valAx>
        <c:axId val="206883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0840938115818413E-2"/>
              <c:y val="0.251057217847769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8833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POLIZIA MUNICIPALE</a:t>
            </a:r>
          </a:p>
        </c:rich>
      </c:tx>
      <c:layout>
        <c:manualLayout>
          <c:xMode val="edge"/>
          <c:yMode val="edge"/>
          <c:x val="0.37874014544529305"/>
          <c:y val="3.6949551093664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61"/>
          <c:y val="0.16564417177914109"/>
          <c:w val="0.83189698943933388"/>
          <c:h val="0.51533742331288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VITTORIA'!$N$33:$N$44</c:f>
              <c:numCache>
                <c:formatCode>0</c:formatCode>
                <c:ptCount val="12"/>
                <c:pt idx="0">
                  <c:v>1758</c:v>
                </c:pt>
                <c:pt idx="1">
                  <c:v>1569</c:v>
                </c:pt>
                <c:pt idx="2">
                  <c:v>1672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VITTORIA'!$O$33:$O$44</c:f>
              <c:numCache>
                <c:formatCode>0</c:formatCode>
                <c:ptCount val="12"/>
                <c:pt idx="0">
                  <c:v>456</c:v>
                </c:pt>
                <c:pt idx="1">
                  <c:v>311</c:v>
                </c:pt>
                <c:pt idx="2">
                  <c:v>296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VITTORIA'!$P$33:$P$44</c:f>
              <c:numCache>
                <c:formatCode>0</c:formatCode>
                <c:ptCount val="12"/>
                <c:pt idx="0">
                  <c:v>1302</c:v>
                </c:pt>
                <c:pt idx="1">
                  <c:v>1258</c:v>
                </c:pt>
                <c:pt idx="2">
                  <c:v>1376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VITTORIA'!$Q$33:$Q$44</c:f>
              <c:numCache>
                <c:formatCode>0.00</c:formatCode>
                <c:ptCount val="12"/>
                <c:pt idx="0">
                  <c:v>25.938566552901023</c:v>
                </c:pt>
                <c:pt idx="1">
                  <c:v>19.821542383683873</c:v>
                </c:pt>
                <c:pt idx="2">
                  <c:v>17.703349282296653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84960"/>
        <c:axId val="206885352"/>
      </c:barChart>
      <c:catAx>
        <c:axId val="2068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885352"/>
        <c:crosses val="autoZero"/>
        <c:auto val="1"/>
        <c:lblAlgn val="ctr"/>
        <c:lblOffset val="100"/>
        <c:noMultiLvlLbl val="0"/>
      </c:catAx>
      <c:valAx>
        <c:axId val="206885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8057969046972571E-2"/>
              <c:y val="0.241083039466693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068849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1" l="0.70000000000000062" r="0.70000000000000062" t="0.750000000000013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245562</xdr:colOff>
      <xdr:row>60</xdr:row>
      <xdr:rowOff>3523</xdr:rowOff>
    </xdr:from>
    <xdr:to>
      <xdr:col>15</xdr:col>
      <xdr:colOff>74112</xdr:colOff>
      <xdr:row>75</xdr:row>
      <xdr:rowOff>3523</xdr:rowOff>
    </xdr:to>
    <xdr:graphicFrame macro="">
      <xdr:nvGraphicFramePr>
        <xdr:cNvPr id="10531278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236037</xdr:colOff>
      <xdr:row>75</xdr:row>
      <xdr:rowOff>1697</xdr:rowOff>
    </xdr:from>
    <xdr:to>
      <xdr:col>15</xdr:col>
      <xdr:colOff>83637</xdr:colOff>
      <xdr:row>89</xdr:row>
      <xdr:rowOff>192979</xdr:rowOff>
    </xdr:to>
    <xdr:graphicFrame macro="">
      <xdr:nvGraphicFramePr>
        <xdr:cNvPr id="1053127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1</xdr:row>
      <xdr:rowOff>0</xdr:rowOff>
    </xdr:from>
    <xdr:to>
      <xdr:col>14</xdr:col>
      <xdr:colOff>381000</xdr:colOff>
      <xdr:row>29</xdr:row>
      <xdr:rowOff>0</xdr:rowOff>
    </xdr:to>
    <xdr:graphicFrame macro="">
      <xdr:nvGraphicFramePr>
        <xdr:cNvPr id="10531281" name="Chart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15</xdr:col>
      <xdr:colOff>9525</xdr:colOff>
      <xdr:row>44</xdr:row>
      <xdr:rowOff>200025</xdr:rowOff>
    </xdr:to>
    <xdr:graphicFrame macro="">
      <xdr:nvGraphicFramePr>
        <xdr:cNvPr id="1053128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244127</xdr:colOff>
      <xdr:row>45</xdr:row>
      <xdr:rowOff>9525</xdr:rowOff>
    </xdr:from>
    <xdr:to>
      <xdr:col>15</xdr:col>
      <xdr:colOff>15527</xdr:colOff>
      <xdr:row>59</xdr:row>
      <xdr:rowOff>190500</xdr:rowOff>
    </xdr:to>
    <xdr:graphicFrame macro="">
      <xdr:nvGraphicFramePr>
        <xdr:cNvPr id="1053128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250129</xdr:colOff>
      <xdr:row>193</xdr:row>
      <xdr:rowOff>206679</xdr:rowOff>
    </xdr:from>
    <xdr:to>
      <xdr:col>15</xdr:col>
      <xdr:colOff>78679</xdr:colOff>
      <xdr:row>208</xdr:row>
      <xdr:rowOff>182410</xdr:rowOff>
    </xdr:to>
    <xdr:graphicFrame macro="">
      <xdr:nvGraphicFramePr>
        <xdr:cNvPr id="10531284" name="Chart 1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18790</xdr:colOff>
      <xdr:row>165</xdr:row>
      <xdr:rowOff>50497</xdr:rowOff>
    </xdr:from>
    <xdr:to>
      <xdr:col>15</xdr:col>
      <xdr:colOff>79724</xdr:colOff>
      <xdr:row>180</xdr:row>
      <xdr:rowOff>40972</xdr:rowOff>
    </xdr:to>
    <xdr:graphicFrame macro="">
      <xdr:nvGraphicFramePr>
        <xdr:cNvPr id="105312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8481</xdr:colOff>
      <xdr:row>120</xdr:row>
      <xdr:rowOff>5610</xdr:rowOff>
    </xdr:from>
    <xdr:to>
      <xdr:col>15</xdr:col>
      <xdr:colOff>94206</xdr:colOff>
      <xdr:row>134</xdr:row>
      <xdr:rowOff>167535</xdr:rowOff>
    </xdr:to>
    <xdr:graphicFrame macro="">
      <xdr:nvGraphicFramePr>
        <xdr:cNvPr id="1053128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37839</xdr:colOff>
      <xdr:row>135</xdr:row>
      <xdr:rowOff>3914</xdr:rowOff>
    </xdr:from>
    <xdr:to>
      <xdr:col>15</xdr:col>
      <xdr:colOff>89248</xdr:colOff>
      <xdr:row>149</xdr:row>
      <xdr:rowOff>175365</xdr:rowOff>
    </xdr:to>
    <xdr:graphicFrame macro="">
      <xdr:nvGraphicFramePr>
        <xdr:cNvPr id="1053128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253652</xdr:colOff>
      <xdr:row>210</xdr:row>
      <xdr:rowOff>59630</xdr:rowOff>
    </xdr:from>
    <xdr:to>
      <xdr:col>15</xdr:col>
      <xdr:colOff>72677</xdr:colOff>
      <xdr:row>225</xdr:row>
      <xdr:rowOff>50104</xdr:rowOff>
    </xdr:to>
    <xdr:graphicFrame macro="">
      <xdr:nvGraphicFramePr>
        <xdr:cNvPr id="1053128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44102</xdr:colOff>
      <xdr:row>104</xdr:row>
      <xdr:rowOff>208507</xdr:rowOff>
    </xdr:from>
    <xdr:to>
      <xdr:col>15</xdr:col>
      <xdr:colOff>91727</xdr:colOff>
      <xdr:row>119</xdr:row>
      <xdr:rowOff>208507</xdr:rowOff>
    </xdr:to>
    <xdr:graphicFrame macro="">
      <xdr:nvGraphicFramePr>
        <xdr:cNvPr id="10531290" name="Chart 1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2478</xdr:colOff>
      <xdr:row>150</xdr:row>
      <xdr:rowOff>58977</xdr:rowOff>
    </xdr:from>
    <xdr:to>
      <xdr:col>15</xdr:col>
      <xdr:colOff>88203</xdr:colOff>
      <xdr:row>165</xdr:row>
      <xdr:rowOff>36404</xdr:rowOff>
    </xdr:to>
    <xdr:graphicFrame macro="">
      <xdr:nvGraphicFramePr>
        <xdr:cNvPr id="1053129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252608</xdr:colOff>
      <xdr:row>90</xdr:row>
      <xdr:rowOff>6002</xdr:rowOff>
    </xdr:from>
    <xdr:to>
      <xdr:col>15</xdr:col>
      <xdr:colOff>81158</xdr:colOff>
      <xdr:row>104</xdr:row>
      <xdr:rowOff>196502</xdr:rowOff>
    </xdr:to>
    <xdr:graphicFrame macro="">
      <xdr:nvGraphicFramePr>
        <xdr:cNvPr id="1053129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247650</xdr:colOff>
      <xdr:row>180</xdr:row>
      <xdr:rowOff>38100</xdr:rowOff>
    </xdr:from>
    <xdr:to>
      <xdr:col>15</xdr:col>
      <xdr:colOff>76200</xdr:colOff>
      <xdr:row>194</xdr:row>
      <xdr:rowOff>204331</xdr:rowOff>
    </xdr:to>
    <xdr:graphicFrame macro="">
      <xdr:nvGraphicFramePr>
        <xdr:cNvPr id="18" name="Chart 1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110" zoomScaleNormal="110" workbookViewId="0">
      <selection activeCell="T19" sqref="T19"/>
    </sheetView>
  </sheetViews>
  <sheetFormatPr defaultColWidth="9.140625" defaultRowHeight="15" x14ac:dyDescent="0.25"/>
  <cols>
    <col min="1" max="1" width="10.42578125" style="3" bestFit="1" customWidth="1"/>
    <col min="2" max="5" width="15.7109375" style="3" customWidth="1"/>
    <col min="6" max="6" width="3.7109375" style="3" customWidth="1"/>
    <col min="7" max="7" width="10.42578125" style="3" bestFit="1" customWidth="1"/>
    <col min="8" max="11" width="15.7109375" style="3" customWidth="1"/>
    <col min="12" max="12" width="3.7109375" style="3" customWidth="1"/>
    <col min="13" max="13" width="10.42578125" style="3" bestFit="1" customWidth="1"/>
    <col min="14" max="17" width="15.7109375" style="3" customWidth="1"/>
    <col min="18" max="16384" width="9.140625" style="3"/>
  </cols>
  <sheetData>
    <row r="1" spans="1:19" ht="59.25" customHeight="1" x14ac:dyDescent="0.35">
      <c r="A1" s="32" t="s">
        <v>32</v>
      </c>
      <c r="B1" s="37"/>
      <c r="C1" s="37"/>
      <c r="D1" s="37"/>
      <c r="E1" s="37"/>
      <c r="F1" s="2"/>
      <c r="G1" s="34" t="s">
        <v>22</v>
      </c>
      <c r="H1" s="34"/>
      <c r="I1" s="34"/>
      <c r="J1" s="34"/>
      <c r="K1" s="34"/>
      <c r="L1" s="2"/>
      <c r="M1" s="34" t="s">
        <v>21</v>
      </c>
      <c r="N1" s="34"/>
      <c r="O1" s="34"/>
      <c r="P1" s="34"/>
      <c r="Q1" s="34"/>
    </row>
    <row r="2" spans="1:19" s="6" customFormat="1" ht="30" x14ac:dyDescent="0.25">
      <c r="A2" s="4" t="s">
        <v>0</v>
      </c>
      <c r="B2" s="5" t="s">
        <v>1</v>
      </c>
      <c r="C2" s="5" t="s">
        <v>2</v>
      </c>
      <c r="D2" s="5" t="s">
        <v>15</v>
      </c>
      <c r="E2" s="5" t="s">
        <v>18</v>
      </c>
      <c r="G2" s="4" t="s">
        <v>0</v>
      </c>
      <c r="H2" s="5" t="s">
        <v>1</v>
      </c>
      <c r="I2" s="5" t="s">
        <v>2</v>
      </c>
      <c r="J2" s="5" t="s">
        <v>15</v>
      </c>
      <c r="K2" s="5" t="s">
        <v>18</v>
      </c>
      <c r="M2" s="4" t="s">
        <v>0</v>
      </c>
      <c r="N2" s="5" t="s">
        <v>1</v>
      </c>
      <c r="O2" s="5" t="s">
        <v>2</v>
      </c>
      <c r="P2" s="5" t="s">
        <v>15</v>
      </c>
      <c r="Q2" s="5" t="s">
        <v>18</v>
      </c>
    </row>
    <row r="3" spans="1:19" x14ac:dyDescent="0.25">
      <c r="A3" s="7" t="s">
        <v>3</v>
      </c>
      <c r="B3" s="19">
        <f>SUM(H3+N3+B18+H18+N18+B33+H33+N33+B48+H48+N48+B63+H63)</f>
        <v>9941</v>
      </c>
      <c r="C3" s="19">
        <f>SUM(I3+O3+C18+I18+O18+C33+I33+O33+C48+I48+O48+C63+I63)</f>
        <v>2045</v>
      </c>
      <c r="D3" s="17">
        <f t="shared" ref="D3:D14" si="0">(B3-C3)</f>
        <v>7896</v>
      </c>
      <c r="E3" s="18">
        <f t="shared" ref="E3:E14" si="1">IFERROR((C3/B3)*100,0)</f>
        <v>20.571371089427622</v>
      </c>
      <c r="G3" s="7" t="s">
        <v>3</v>
      </c>
      <c r="H3" s="8">
        <v>176</v>
      </c>
      <c r="I3" s="8">
        <v>29</v>
      </c>
      <c r="J3" s="17">
        <f>(H3-I3)</f>
        <v>147</v>
      </c>
      <c r="K3" s="18">
        <f t="shared" ref="K3:K14" si="2">IFERROR((I3/H3)*100,0)</f>
        <v>16.477272727272727</v>
      </c>
      <c r="M3" s="7" t="s">
        <v>3</v>
      </c>
      <c r="N3" s="8">
        <v>110</v>
      </c>
      <c r="O3" s="8">
        <v>18</v>
      </c>
      <c r="P3" s="17">
        <f>(N3-O3)</f>
        <v>92</v>
      </c>
      <c r="Q3" s="17">
        <f t="shared" ref="Q3:Q14" si="3">IFERROR((O3/N3)*100,0)</f>
        <v>16.363636363636363</v>
      </c>
    </row>
    <row r="4" spans="1:19" x14ac:dyDescent="0.25">
      <c r="A4" s="7" t="s">
        <v>4</v>
      </c>
      <c r="B4" s="19">
        <f t="shared" ref="B4:B14" si="4">SUM(H4+N4+B19+H19+N19+B34+H34+N34+B49+H49+N49+B64+H64)</f>
        <v>9255</v>
      </c>
      <c r="C4" s="19">
        <f t="shared" ref="C4:C14" si="5">SUM(I4+O4+C19+I19+O19+C34+I34+O34+C49+I49+O49+C64+I64)</f>
        <v>3191</v>
      </c>
      <c r="D4" s="17">
        <f t="shared" si="0"/>
        <v>6064</v>
      </c>
      <c r="E4" s="18">
        <f t="shared" si="1"/>
        <v>34.478660183684497</v>
      </c>
      <c r="G4" s="7" t="s">
        <v>4</v>
      </c>
      <c r="H4" s="8">
        <v>160</v>
      </c>
      <c r="I4" s="8">
        <v>13</v>
      </c>
      <c r="J4" s="17">
        <f t="shared" ref="J4:J14" si="6">(H4-I4)</f>
        <v>147</v>
      </c>
      <c r="K4" s="18">
        <f t="shared" si="2"/>
        <v>8.125</v>
      </c>
      <c r="M4" s="7" t="s">
        <v>4</v>
      </c>
      <c r="N4" s="8">
        <v>95</v>
      </c>
      <c r="O4" s="8">
        <v>18</v>
      </c>
      <c r="P4" s="17">
        <f t="shared" ref="P4:P14" si="7">(N4-O4)</f>
        <v>77</v>
      </c>
      <c r="Q4" s="17">
        <f t="shared" si="3"/>
        <v>18.947368421052634</v>
      </c>
    </row>
    <row r="5" spans="1:19" x14ac:dyDescent="0.25">
      <c r="A5" s="7" t="s">
        <v>5</v>
      </c>
      <c r="B5" s="19">
        <f t="shared" si="4"/>
        <v>9788</v>
      </c>
      <c r="C5" s="19">
        <f t="shared" si="5"/>
        <v>1492</v>
      </c>
      <c r="D5" s="17">
        <f t="shared" si="0"/>
        <v>8296</v>
      </c>
      <c r="E5" s="18">
        <f t="shared" si="1"/>
        <v>15.243154883530854</v>
      </c>
      <c r="G5" s="7" t="s">
        <v>5</v>
      </c>
      <c r="H5" s="8">
        <v>168</v>
      </c>
      <c r="I5" s="8">
        <v>27</v>
      </c>
      <c r="J5" s="17">
        <f t="shared" si="6"/>
        <v>141</v>
      </c>
      <c r="K5" s="18">
        <f t="shared" si="2"/>
        <v>16.071428571428573</v>
      </c>
      <c r="M5" s="7" t="s">
        <v>5</v>
      </c>
      <c r="N5" s="8">
        <v>105</v>
      </c>
      <c r="O5" s="8">
        <v>25</v>
      </c>
      <c r="P5" s="17">
        <f t="shared" si="7"/>
        <v>80</v>
      </c>
      <c r="Q5" s="17">
        <f t="shared" si="3"/>
        <v>23.809523809523807</v>
      </c>
    </row>
    <row r="6" spans="1:19" x14ac:dyDescent="0.25">
      <c r="A6" s="7" t="s">
        <v>6</v>
      </c>
      <c r="B6" s="19">
        <f t="shared" si="4"/>
        <v>0</v>
      </c>
      <c r="C6" s="19">
        <f>SUM(T19+O6+C21+I21+O21+C36+I36+O36+C51+I51+O51+C66+I66)</f>
        <v>0</v>
      </c>
      <c r="D6" s="17">
        <f t="shared" si="0"/>
        <v>0</v>
      </c>
      <c r="E6" s="18">
        <f t="shared" si="1"/>
        <v>0</v>
      </c>
      <c r="G6" s="7" t="s">
        <v>6</v>
      </c>
      <c r="H6" s="8">
        <v>0</v>
      </c>
      <c r="J6" s="17">
        <f>(H6-T19)</f>
        <v>0</v>
      </c>
      <c r="K6" s="18">
        <f>IFERROR((T19/H6)*100,0)</f>
        <v>0</v>
      </c>
      <c r="M6" s="7" t="s">
        <v>6</v>
      </c>
      <c r="N6" s="8">
        <v>0</v>
      </c>
      <c r="O6" s="8">
        <v>0</v>
      </c>
      <c r="P6" s="17">
        <f t="shared" si="7"/>
        <v>0</v>
      </c>
      <c r="Q6" s="17">
        <f t="shared" si="3"/>
        <v>0</v>
      </c>
    </row>
    <row r="7" spans="1:19" x14ac:dyDescent="0.25">
      <c r="A7" s="7" t="s">
        <v>7</v>
      </c>
      <c r="B7" s="19">
        <f t="shared" si="4"/>
        <v>0</v>
      </c>
      <c r="C7" s="19">
        <f t="shared" si="5"/>
        <v>0</v>
      </c>
      <c r="D7" s="17">
        <f t="shared" si="0"/>
        <v>0</v>
      </c>
      <c r="E7" s="18">
        <f t="shared" si="1"/>
        <v>0</v>
      </c>
      <c r="G7" s="7" t="s">
        <v>7</v>
      </c>
      <c r="H7" s="8">
        <v>0</v>
      </c>
      <c r="I7" s="8">
        <v>0</v>
      </c>
      <c r="J7" s="17">
        <f t="shared" si="6"/>
        <v>0</v>
      </c>
      <c r="K7" s="18">
        <f t="shared" si="2"/>
        <v>0</v>
      </c>
      <c r="M7" s="7" t="s">
        <v>7</v>
      </c>
      <c r="N7" s="8">
        <v>0</v>
      </c>
      <c r="O7" s="8">
        <v>0</v>
      </c>
      <c r="P7" s="17">
        <f t="shared" si="7"/>
        <v>0</v>
      </c>
      <c r="Q7" s="17">
        <f t="shared" si="3"/>
        <v>0</v>
      </c>
    </row>
    <row r="8" spans="1:19" x14ac:dyDescent="0.25">
      <c r="A8" s="7" t="s">
        <v>8</v>
      </c>
      <c r="B8" s="19">
        <f t="shared" si="4"/>
        <v>0</v>
      </c>
      <c r="C8" s="19">
        <f t="shared" si="5"/>
        <v>0</v>
      </c>
      <c r="D8" s="17">
        <f t="shared" si="0"/>
        <v>0</v>
      </c>
      <c r="E8" s="18">
        <f t="shared" si="1"/>
        <v>0</v>
      </c>
      <c r="G8" s="7" t="s">
        <v>8</v>
      </c>
      <c r="H8" s="8">
        <v>0</v>
      </c>
      <c r="I8" s="8">
        <v>0</v>
      </c>
      <c r="J8" s="17">
        <f t="shared" si="6"/>
        <v>0</v>
      </c>
      <c r="K8" s="18">
        <f t="shared" si="2"/>
        <v>0</v>
      </c>
      <c r="M8" s="7" t="s">
        <v>8</v>
      </c>
      <c r="N8" s="8">
        <v>0</v>
      </c>
      <c r="O8" s="8">
        <v>0</v>
      </c>
      <c r="P8" s="17">
        <f t="shared" si="7"/>
        <v>0</v>
      </c>
      <c r="Q8" s="17">
        <f t="shared" si="3"/>
        <v>0</v>
      </c>
    </row>
    <row r="9" spans="1:19" x14ac:dyDescent="0.25">
      <c r="A9" s="12" t="s">
        <v>9</v>
      </c>
      <c r="B9" s="19">
        <f t="shared" si="4"/>
        <v>0</v>
      </c>
      <c r="C9" s="19">
        <f t="shared" si="5"/>
        <v>0</v>
      </c>
      <c r="D9" s="17">
        <f t="shared" si="0"/>
        <v>0</v>
      </c>
      <c r="E9" s="18">
        <f t="shared" si="1"/>
        <v>0</v>
      </c>
      <c r="F9" s="23"/>
      <c r="G9" s="12" t="s">
        <v>9</v>
      </c>
      <c r="H9" s="21">
        <v>0</v>
      </c>
      <c r="I9" s="21">
        <v>0</v>
      </c>
      <c r="J9" s="17">
        <f t="shared" si="6"/>
        <v>0</v>
      </c>
      <c r="K9" s="18">
        <f t="shared" si="2"/>
        <v>0</v>
      </c>
      <c r="L9" s="23"/>
      <c r="M9" s="12" t="s">
        <v>9</v>
      </c>
      <c r="N9" s="21">
        <v>0</v>
      </c>
      <c r="O9" s="21">
        <v>0</v>
      </c>
      <c r="P9" s="17">
        <f t="shared" si="7"/>
        <v>0</v>
      </c>
      <c r="Q9" s="17">
        <f t="shared" si="3"/>
        <v>0</v>
      </c>
      <c r="R9" s="23"/>
      <c r="S9" s="23"/>
    </row>
    <row r="10" spans="1:19" x14ac:dyDescent="0.25">
      <c r="A10" s="12" t="s">
        <v>10</v>
      </c>
      <c r="B10" s="19">
        <f t="shared" si="4"/>
        <v>0</v>
      </c>
      <c r="C10" s="19">
        <f t="shared" si="5"/>
        <v>0</v>
      </c>
      <c r="D10" s="17">
        <f t="shared" si="0"/>
        <v>0</v>
      </c>
      <c r="E10" s="18">
        <f t="shared" si="1"/>
        <v>0</v>
      </c>
      <c r="F10" s="23"/>
      <c r="G10" s="12" t="s">
        <v>10</v>
      </c>
      <c r="H10" s="21">
        <v>0</v>
      </c>
      <c r="I10" s="21">
        <v>0</v>
      </c>
      <c r="J10" s="17">
        <f t="shared" si="6"/>
        <v>0</v>
      </c>
      <c r="K10" s="18">
        <f t="shared" si="2"/>
        <v>0</v>
      </c>
      <c r="L10" s="23"/>
      <c r="M10" s="12" t="s">
        <v>10</v>
      </c>
      <c r="N10" s="21">
        <v>0</v>
      </c>
      <c r="O10" s="21">
        <v>0</v>
      </c>
      <c r="P10" s="17">
        <f t="shared" si="7"/>
        <v>0</v>
      </c>
      <c r="Q10" s="17">
        <f t="shared" si="3"/>
        <v>0</v>
      </c>
      <c r="R10" s="23"/>
      <c r="S10" s="23"/>
    </row>
    <row r="11" spans="1:19" x14ac:dyDescent="0.25">
      <c r="A11" s="12" t="s">
        <v>11</v>
      </c>
      <c r="B11" s="19">
        <f t="shared" si="4"/>
        <v>0</v>
      </c>
      <c r="C11" s="19">
        <f t="shared" si="5"/>
        <v>0</v>
      </c>
      <c r="D11" s="17">
        <f t="shared" si="0"/>
        <v>0</v>
      </c>
      <c r="E11" s="18">
        <f t="shared" si="1"/>
        <v>0</v>
      </c>
      <c r="F11" s="23"/>
      <c r="G11" s="12" t="s">
        <v>11</v>
      </c>
      <c r="H11" s="21">
        <v>0</v>
      </c>
      <c r="I11" s="21">
        <v>0</v>
      </c>
      <c r="J11" s="17">
        <f t="shared" si="6"/>
        <v>0</v>
      </c>
      <c r="K11" s="18">
        <f t="shared" si="2"/>
        <v>0</v>
      </c>
      <c r="L11" s="23"/>
      <c r="M11" s="12" t="s">
        <v>11</v>
      </c>
      <c r="N11" s="21">
        <v>0</v>
      </c>
      <c r="O11" s="21">
        <v>0</v>
      </c>
      <c r="P11" s="17">
        <f t="shared" si="7"/>
        <v>0</v>
      </c>
      <c r="Q11" s="17">
        <f t="shared" si="3"/>
        <v>0</v>
      </c>
      <c r="R11" s="23"/>
      <c r="S11" s="23"/>
    </row>
    <row r="12" spans="1:19" x14ac:dyDescent="0.25">
      <c r="A12" s="12" t="s">
        <v>12</v>
      </c>
      <c r="B12" s="19">
        <f t="shared" si="4"/>
        <v>0</v>
      </c>
      <c r="C12" s="19">
        <f>SUM(I12+O12+C27+I27+O27+C42+I42+O42+C57+I57+O57+C72+I72)</f>
        <v>0</v>
      </c>
      <c r="D12" s="17">
        <f t="shared" si="0"/>
        <v>0</v>
      </c>
      <c r="E12" s="18">
        <f t="shared" si="1"/>
        <v>0</v>
      </c>
      <c r="F12" s="23"/>
      <c r="G12" s="12" t="s">
        <v>12</v>
      </c>
      <c r="H12" s="21">
        <v>0</v>
      </c>
      <c r="I12" s="21">
        <v>0</v>
      </c>
      <c r="J12" s="17">
        <f t="shared" si="6"/>
        <v>0</v>
      </c>
      <c r="K12" s="18">
        <f t="shared" si="2"/>
        <v>0</v>
      </c>
      <c r="L12" s="23"/>
      <c r="M12" s="12" t="s">
        <v>12</v>
      </c>
      <c r="N12" s="21">
        <v>0</v>
      </c>
      <c r="O12" s="21">
        <v>0</v>
      </c>
      <c r="P12" s="17">
        <f t="shared" si="7"/>
        <v>0</v>
      </c>
      <c r="Q12" s="17">
        <f t="shared" si="3"/>
        <v>0</v>
      </c>
      <c r="R12" s="23"/>
      <c r="S12" s="23"/>
    </row>
    <row r="13" spans="1:19" x14ac:dyDescent="0.25">
      <c r="A13" s="12" t="s">
        <v>13</v>
      </c>
      <c r="B13" s="19">
        <f t="shared" si="4"/>
        <v>0</v>
      </c>
      <c r="C13" s="19">
        <f t="shared" si="5"/>
        <v>0</v>
      </c>
      <c r="D13" s="17">
        <f t="shared" si="0"/>
        <v>0</v>
      </c>
      <c r="E13" s="18">
        <f t="shared" si="1"/>
        <v>0</v>
      </c>
      <c r="F13" s="23"/>
      <c r="G13" s="12" t="s">
        <v>13</v>
      </c>
      <c r="H13" s="21">
        <v>0</v>
      </c>
      <c r="I13" s="21">
        <v>0</v>
      </c>
      <c r="J13" s="17">
        <f t="shared" si="6"/>
        <v>0</v>
      </c>
      <c r="K13" s="18">
        <f t="shared" si="2"/>
        <v>0</v>
      </c>
      <c r="L13" s="23"/>
      <c r="M13" s="12" t="s">
        <v>13</v>
      </c>
      <c r="N13" s="21">
        <v>0</v>
      </c>
      <c r="O13" s="21">
        <v>0</v>
      </c>
      <c r="P13" s="17">
        <f t="shared" si="7"/>
        <v>0</v>
      </c>
      <c r="Q13" s="17">
        <f t="shared" si="3"/>
        <v>0</v>
      </c>
      <c r="R13" s="23"/>
      <c r="S13" s="23"/>
    </row>
    <row r="14" spans="1:19" x14ac:dyDescent="0.25">
      <c r="A14" s="12" t="s">
        <v>14</v>
      </c>
      <c r="B14" s="19">
        <f t="shared" si="4"/>
        <v>0</v>
      </c>
      <c r="C14" s="19">
        <f t="shared" si="5"/>
        <v>0</v>
      </c>
      <c r="D14" s="17">
        <f t="shared" si="0"/>
        <v>0</v>
      </c>
      <c r="E14" s="18">
        <f t="shared" si="1"/>
        <v>0</v>
      </c>
      <c r="F14" s="23"/>
      <c r="G14" s="12" t="s">
        <v>14</v>
      </c>
      <c r="H14" s="21">
        <v>0</v>
      </c>
      <c r="I14" s="21">
        <v>0</v>
      </c>
      <c r="J14" s="17">
        <f t="shared" si="6"/>
        <v>0</v>
      </c>
      <c r="K14" s="18">
        <f t="shared" si="2"/>
        <v>0</v>
      </c>
      <c r="L14" s="23"/>
      <c r="M14" s="12" t="s">
        <v>14</v>
      </c>
      <c r="N14" s="21">
        <v>0</v>
      </c>
      <c r="O14" s="21">
        <v>0</v>
      </c>
      <c r="P14" s="17">
        <f t="shared" si="7"/>
        <v>0</v>
      </c>
      <c r="Q14" s="17">
        <f t="shared" si="3"/>
        <v>0</v>
      </c>
      <c r="R14" s="23"/>
      <c r="S14" s="23"/>
    </row>
    <row r="15" spans="1:19" x14ac:dyDescent="0.25">
      <c r="A15" s="23"/>
      <c r="B15" s="23"/>
      <c r="C15" s="23"/>
      <c r="D15" s="23"/>
      <c r="E15" s="23"/>
      <c r="F15" s="23"/>
      <c r="G15" s="23"/>
      <c r="H15" s="2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59.25" customHeight="1" x14ac:dyDescent="0.25">
      <c r="A16" s="32" t="s">
        <v>28</v>
      </c>
      <c r="B16" s="32"/>
      <c r="C16" s="32"/>
      <c r="D16" s="32"/>
      <c r="E16" s="32"/>
      <c r="F16" s="2" t="s">
        <v>17</v>
      </c>
      <c r="G16" s="36" t="s">
        <v>23</v>
      </c>
      <c r="H16" s="36"/>
      <c r="I16" s="36"/>
      <c r="J16" s="36"/>
      <c r="K16" s="36"/>
      <c r="L16" s="2"/>
      <c r="M16" s="36" t="s">
        <v>24</v>
      </c>
      <c r="N16" s="36"/>
      <c r="O16" s="36"/>
      <c r="P16" s="36"/>
      <c r="Q16" s="36"/>
    </row>
    <row r="17" spans="1:20" ht="30" x14ac:dyDescent="0.25">
      <c r="A17" s="11" t="s">
        <v>0</v>
      </c>
      <c r="B17" s="5" t="s">
        <v>1</v>
      </c>
      <c r="C17" s="5" t="s">
        <v>2</v>
      </c>
      <c r="D17" s="5" t="s">
        <v>15</v>
      </c>
      <c r="E17" s="5" t="s">
        <v>18</v>
      </c>
      <c r="G17" s="11" t="s">
        <v>0</v>
      </c>
      <c r="H17" s="5" t="s">
        <v>1</v>
      </c>
      <c r="I17" s="5" t="s">
        <v>2</v>
      </c>
      <c r="J17" s="5" t="s">
        <v>15</v>
      </c>
      <c r="K17" s="5" t="s">
        <v>18</v>
      </c>
      <c r="M17" s="11" t="s">
        <v>0</v>
      </c>
      <c r="N17" s="5" t="s">
        <v>1</v>
      </c>
      <c r="O17" s="5" t="s">
        <v>2</v>
      </c>
      <c r="P17" s="5" t="s">
        <v>15</v>
      </c>
      <c r="Q17" s="5" t="s">
        <v>18</v>
      </c>
    </row>
    <row r="18" spans="1:20" x14ac:dyDescent="0.25">
      <c r="A18" s="7" t="s">
        <v>3</v>
      </c>
      <c r="B18" s="8">
        <v>682</v>
      </c>
      <c r="C18" s="8">
        <v>206</v>
      </c>
      <c r="D18" s="19">
        <f>B18-C18</f>
        <v>476</v>
      </c>
      <c r="E18" s="17">
        <f t="shared" ref="E18:E29" si="8">IFERROR((C18/B18)*100,0)</f>
        <v>30.205278592375368</v>
      </c>
      <c r="G18" s="7" t="s">
        <v>3</v>
      </c>
      <c r="H18" s="8">
        <v>702</v>
      </c>
      <c r="I18" s="8">
        <v>148</v>
      </c>
      <c r="J18" s="19">
        <f>H18-I18</f>
        <v>554</v>
      </c>
      <c r="K18" s="17">
        <f t="shared" ref="K18:K29" si="9">IFERROR((I18/H18)*100,0)</f>
        <v>21.082621082621085</v>
      </c>
      <c r="M18" s="7" t="s">
        <v>3</v>
      </c>
      <c r="N18" s="8">
        <v>1600</v>
      </c>
      <c r="O18" s="8">
        <v>247</v>
      </c>
      <c r="P18" s="19">
        <f>N18-O18</f>
        <v>1353</v>
      </c>
      <c r="Q18" s="17">
        <f t="shared" ref="Q18:Q29" si="10">IFERROR((O18/N18)*100,0)</f>
        <v>15.437500000000002</v>
      </c>
    </row>
    <row r="19" spans="1:20" x14ac:dyDescent="0.25">
      <c r="A19" s="7" t="s">
        <v>4</v>
      </c>
      <c r="B19" s="8">
        <v>620</v>
      </c>
      <c r="C19" s="8">
        <v>157</v>
      </c>
      <c r="D19" s="19">
        <f t="shared" ref="D19:D29" si="11">B19-C19</f>
        <v>463</v>
      </c>
      <c r="E19" s="17">
        <f t="shared" si="8"/>
        <v>25.322580645161292</v>
      </c>
      <c r="G19" s="7" t="s">
        <v>4</v>
      </c>
      <c r="H19" s="8">
        <v>683</v>
      </c>
      <c r="I19" s="8">
        <v>106</v>
      </c>
      <c r="J19" s="19">
        <f t="shared" ref="J19" si="12">H19-I19</f>
        <v>577</v>
      </c>
      <c r="K19" s="17">
        <f t="shared" si="9"/>
        <v>15.519765739385067</v>
      </c>
      <c r="M19" s="7" t="s">
        <v>4</v>
      </c>
      <c r="N19" s="8">
        <v>1484</v>
      </c>
      <c r="O19" s="8">
        <v>1310</v>
      </c>
      <c r="P19" s="19">
        <f t="shared" ref="P19:P29" si="13">N19-O19</f>
        <v>174</v>
      </c>
      <c r="Q19" s="17">
        <f t="shared" si="10"/>
        <v>88.274932614555254</v>
      </c>
      <c r="T19" s="8">
        <v>0</v>
      </c>
    </row>
    <row r="20" spans="1:20" x14ac:dyDescent="0.25">
      <c r="A20" s="7" t="s">
        <v>5</v>
      </c>
      <c r="B20" s="8">
        <v>756</v>
      </c>
      <c r="C20" s="8">
        <v>134</v>
      </c>
      <c r="D20" s="19">
        <f t="shared" si="11"/>
        <v>622</v>
      </c>
      <c r="E20" s="17">
        <f t="shared" si="8"/>
        <v>17.724867724867725</v>
      </c>
      <c r="G20" s="7" t="s">
        <v>5</v>
      </c>
      <c r="H20" s="8">
        <v>658</v>
      </c>
      <c r="I20" s="8">
        <v>70</v>
      </c>
      <c r="J20" s="19">
        <v>588</v>
      </c>
      <c r="K20" s="17">
        <f t="shared" si="9"/>
        <v>10.638297872340425</v>
      </c>
      <c r="M20" s="7" t="s">
        <v>5</v>
      </c>
      <c r="N20" s="8">
        <v>1550</v>
      </c>
      <c r="O20" s="8">
        <v>213</v>
      </c>
      <c r="P20" s="19">
        <f>N20-O20</f>
        <v>1337</v>
      </c>
      <c r="Q20" s="17">
        <f t="shared" si="10"/>
        <v>13.741935483870968</v>
      </c>
    </row>
    <row r="21" spans="1:20" x14ac:dyDescent="0.25">
      <c r="A21" s="7" t="s">
        <v>6</v>
      </c>
      <c r="B21" s="8">
        <v>0</v>
      </c>
      <c r="C21" s="8">
        <v>0</v>
      </c>
      <c r="D21" s="19">
        <f t="shared" si="11"/>
        <v>0</v>
      </c>
      <c r="E21" s="17">
        <f t="shared" si="8"/>
        <v>0</v>
      </c>
      <c r="G21" s="7" t="s">
        <v>6</v>
      </c>
      <c r="H21" s="8">
        <v>0</v>
      </c>
      <c r="I21" s="8">
        <v>0</v>
      </c>
      <c r="J21" s="19">
        <v>0</v>
      </c>
      <c r="K21" s="17">
        <f t="shared" si="9"/>
        <v>0</v>
      </c>
      <c r="M21" s="7" t="s">
        <v>6</v>
      </c>
      <c r="N21" s="8">
        <v>0</v>
      </c>
      <c r="O21" s="8">
        <v>0</v>
      </c>
      <c r="P21" s="19">
        <f t="shared" si="13"/>
        <v>0</v>
      </c>
      <c r="Q21" s="17">
        <f t="shared" si="10"/>
        <v>0</v>
      </c>
    </row>
    <row r="22" spans="1:20" x14ac:dyDescent="0.25">
      <c r="A22" s="7" t="s">
        <v>7</v>
      </c>
      <c r="B22" s="8">
        <v>0</v>
      </c>
      <c r="C22" s="8">
        <v>0</v>
      </c>
      <c r="D22" s="19">
        <f t="shared" si="11"/>
        <v>0</v>
      </c>
      <c r="E22" s="17">
        <f t="shared" si="8"/>
        <v>0</v>
      </c>
      <c r="G22" s="7" t="s">
        <v>7</v>
      </c>
      <c r="H22" s="8">
        <v>0</v>
      </c>
      <c r="I22" s="8">
        <v>0</v>
      </c>
      <c r="J22" s="19">
        <v>0</v>
      </c>
      <c r="K22" s="17">
        <f t="shared" si="9"/>
        <v>0</v>
      </c>
      <c r="M22" s="7" t="s">
        <v>7</v>
      </c>
      <c r="N22" s="8">
        <v>0</v>
      </c>
      <c r="O22" s="8">
        <v>0</v>
      </c>
      <c r="P22" s="19">
        <f t="shared" si="13"/>
        <v>0</v>
      </c>
      <c r="Q22" s="17">
        <f t="shared" si="10"/>
        <v>0</v>
      </c>
    </row>
    <row r="23" spans="1:20" x14ac:dyDescent="0.25">
      <c r="A23" s="7" t="s">
        <v>8</v>
      </c>
      <c r="B23" s="8">
        <v>0</v>
      </c>
      <c r="C23" s="8">
        <v>0</v>
      </c>
      <c r="D23" s="19">
        <f t="shared" si="11"/>
        <v>0</v>
      </c>
      <c r="E23" s="17">
        <f t="shared" si="8"/>
        <v>0</v>
      </c>
      <c r="G23" s="7" t="s">
        <v>8</v>
      </c>
      <c r="H23" s="8">
        <v>0</v>
      </c>
      <c r="I23" s="8">
        <v>0</v>
      </c>
      <c r="J23" s="19">
        <v>0</v>
      </c>
      <c r="K23" s="17">
        <f t="shared" si="9"/>
        <v>0</v>
      </c>
      <c r="M23" s="7" t="s">
        <v>8</v>
      </c>
      <c r="N23" s="8">
        <v>0</v>
      </c>
      <c r="O23" s="8">
        <v>0</v>
      </c>
      <c r="P23" s="19">
        <f t="shared" si="13"/>
        <v>0</v>
      </c>
      <c r="Q23" s="17">
        <f t="shared" si="10"/>
        <v>0</v>
      </c>
    </row>
    <row r="24" spans="1:20" x14ac:dyDescent="0.25">
      <c r="A24" s="10" t="s">
        <v>9</v>
      </c>
      <c r="B24" s="8">
        <v>0</v>
      </c>
      <c r="C24" s="8">
        <v>0</v>
      </c>
      <c r="D24" s="17">
        <f t="shared" si="11"/>
        <v>0</v>
      </c>
      <c r="E24" s="17">
        <f t="shared" si="8"/>
        <v>0</v>
      </c>
      <c r="G24" s="10" t="s">
        <v>9</v>
      </c>
      <c r="H24" s="9">
        <v>0</v>
      </c>
      <c r="I24" s="9">
        <v>0</v>
      </c>
      <c r="J24" s="17">
        <v>0</v>
      </c>
      <c r="K24" s="17">
        <f t="shared" si="9"/>
        <v>0</v>
      </c>
      <c r="M24" s="10" t="s">
        <v>9</v>
      </c>
      <c r="N24" s="8">
        <v>0</v>
      </c>
      <c r="O24" s="9">
        <v>0</v>
      </c>
      <c r="P24" s="19">
        <f t="shared" si="13"/>
        <v>0</v>
      </c>
      <c r="Q24" s="17">
        <f t="shared" si="10"/>
        <v>0</v>
      </c>
    </row>
    <row r="25" spans="1:20" x14ac:dyDescent="0.25">
      <c r="A25" s="10" t="s">
        <v>10</v>
      </c>
      <c r="B25" s="8">
        <v>0</v>
      </c>
      <c r="C25" s="8">
        <v>0</v>
      </c>
      <c r="D25" s="17">
        <f t="shared" si="11"/>
        <v>0</v>
      </c>
      <c r="E25" s="17">
        <f t="shared" si="8"/>
        <v>0</v>
      </c>
      <c r="G25" s="10" t="s">
        <v>10</v>
      </c>
      <c r="H25" s="9">
        <v>0</v>
      </c>
      <c r="I25" s="9">
        <v>0</v>
      </c>
      <c r="J25" s="17">
        <v>0</v>
      </c>
      <c r="K25" s="17">
        <f t="shared" si="9"/>
        <v>0</v>
      </c>
      <c r="M25" s="10" t="s">
        <v>10</v>
      </c>
      <c r="N25" s="9">
        <v>0</v>
      </c>
      <c r="O25" s="9">
        <v>0</v>
      </c>
      <c r="P25" s="19">
        <f t="shared" si="13"/>
        <v>0</v>
      </c>
      <c r="Q25" s="17">
        <f t="shared" si="10"/>
        <v>0</v>
      </c>
    </row>
    <row r="26" spans="1:20" x14ac:dyDescent="0.25">
      <c r="A26" s="10" t="s">
        <v>11</v>
      </c>
      <c r="B26" s="8">
        <v>0</v>
      </c>
      <c r="C26" s="8">
        <v>0</v>
      </c>
      <c r="D26" s="17">
        <f t="shared" si="11"/>
        <v>0</v>
      </c>
      <c r="E26" s="17">
        <f t="shared" si="8"/>
        <v>0</v>
      </c>
      <c r="F26" s="23"/>
      <c r="G26" s="7" t="s">
        <v>11</v>
      </c>
      <c r="H26" s="9">
        <v>0</v>
      </c>
      <c r="I26" s="9">
        <v>0</v>
      </c>
      <c r="J26" s="17">
        <v>0</v>
      </c>
      <c r="K26" s="17">
        <f t="shared" si="9"/>
        <v>0</v>
      </c>
      <c r="L26" s="23"/>
      <c r="M26" s="10" t="s">
        <v>11</v>
      </c>
      <c r="N26" s="9">
        <v>0</v>
      </c>
      <c r="O26" s="9">
        <v>0</v>
      </c>
      <c r="P26" s="19">
        <f t="shared" si="13"/>
        <v>0</v>
      </c>
      <c r="Q26" s="17">
        <f t="shared" si="10"/>
        <v>0</v>
      </c>
      <c r="R26" s="23"/>
    </row>
    <row r="27" spans="1:20" x14ac:dyDescent="0.25">
      <c r="A27" s="10" t="s">
        <v>12</v>
      </c>
      <c r="B27" s="8">
        <v>0</v>
      </c>
      <c r="C27" s="8">
        <v>0</v>
      </c>
      <c r="D27" s="17">
        <f t="shared" si="11"/>
        <v>0</v>
      </c>
      <c r="E27" s="17">
        <f t="shared" si="8"/>
        <v>0</v>
      </c>
      <c r="F27" s="23"/>
      <c r="G27" s="10" t="s">
        <v>12</v>
      </c>
      <c r="H27" s="9">
        <v>0</v>
      </c>
      <c r="I27" s="9">
        <v>0</v>
      </c>
      <c r="J27" s="17">
        <v>0</v>
      </c>
      <c r="K27" s="17">
        <f t="shared" si="9"/>
        <v>0</v>
      </c>
      <c r="L27" s="23"/>
      <c r="M27" s="10" t="s">
        <v>12</v>
      </c>
      <c r="N27" s="9">
        <v>0</v>
      </c>
      <c r="O27" s="9">
        <v>0</v>
      </c>
      <c r="P27" s="19">
        <f t="shared" si="13"/>
        <v>0</v>
      </c>
      <c r="Q27" s="17">
        <f t="shared" si="10"/>
        <v>0</v>
      </c>
      <c r="R27" s="23"/>
    </row>
    <row r="28" spans="1:20" x14ac:dyDescent="0.25">
      <c r="A28" s="10" t="s">
        <v>13</v>
      </c>
      <c r="B28" s="8">
        <v>0</v>
      </c>
      <c r="C28" s="8">
        <v>0</v>
      </c>
      <c r="D28" s="17">
        <f t="shared" si="11"/>
        <v>0</v>
      </c>
      <c r="E28" s="17">
        <f t="shared" si="8"/>
        <v>0</v>
      </c>
      <c r="F28" s="23"/>
      <c r="G28" s="10" t="s">
        <v>13</v>
      </c>
      <c r="H28" s="9">
        <v>0</v>
      </c>
      <c r="I28" s="9">
        <v>0</v>
      </c>
      <c r="J28" s="17">
        <v>0</v>
      </c>
      <c r="K28" s="17">
        <f t="shared" si="9"/>
        <v>0</v>
      </c>
      <c r="L28" s="23"/>
      <c r="M28" s="10" t="s">
        <v>13</v>
      </c>
      <c r="N28" s="9">
        <v>0</v>
      </c>
      <c r="O28" s="9">
        <v>0</v>
      </c>
      <c r="P28" s="19">
        <f t="shared" si="13"/>
        <v>0</v>
      </c>
      <c r="Q28" s="17">
        <f t="shared" si="10"/>
        <v>0</v>
      </c>
      <c r="R28" s="23"/>
    </row>
    <row r="29" spans="1:20" x14ac:dyDescent="0.25">
      <c r="A29" s="10" t="s">
        <v>14</v>
      </c>
      <c r="B29" s="8">
        <v>0</v>
      </c>
      <c r="C29" s="8">
        <v>0</v>
      </c>
      <c r="D29" s="17">
        <f t="shared" si="11"/>
        <v>0</v>
      </c>
      <c r="E29" s="17">
        <f t="shared" si="8"/>
        <v>0</v>
      </c>
      <c r="F29" s="23"/>
      <c r="G29" s="10" t="s">
        <v>14</v>
      </c>
      <c r="H29" s="9">
        <v>0</v>
      </c>
      <c r="I29" s="9">
        <v>0</v>
      </c>
      <c r="J29" s="17">
        <v>0</v>
      </c>
      <c r="K29" s="17">
        <f t="shared" si="9"/>
        <v>0</v>
      </c>
      <c r="L29" s="23"/>
      <c r="M29" s="10" t="s">
        <v>14</v>
      </c>
      <c r="N29" s="9">
        <v>0</v>
      </c>
      <c r="O29" s="9">
        <v>0</v>
      </c>
      <c r="P29" s="19">
        <f t="shared" si="13"/>
        <v>0</v>
      </c>
      <c r="Q29" s="17">
        <f t="shared" si="10"/>
        <v>0</v>
      </c>
      <c r="R29" s="23"/>
    </row>
    <row r="30" spans="1:2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20" ht="59.25" customHeight="1" x14ac:dyDescent="0.25">
      <c r="A31" s="34" t="s">
        <v>19</v>
      </c>
      <c r="B31" s="34"/>
      <c r="C31" s="34"/>
      <c r="D31" s="34"/>
      <c r="E31" s="34"/>
      <c r="F31" s="2"/>
      <c r="G31" s="35" t="s">
        <v>27</v>
      </c>
      <c r="H31" s="35"/>
      <c r="I31" s="35"/>
      <c r="J31" s="35"/>
      <c r="K31" s="35"/>
      <c r="L31" s="2"/>
      <c r="M31" s="34" t="s">
        <v>20</v>
      </c>
      <c r="N31" s="34"/>
      <c r="O31" s="34"/>
      <c r="P31" s="34"/>
      <c r="Q31" s="34"/>
    </row>
    <row r="32" spans="1:20" ht="30" x14ac:dyDescent="0.25">
      <c r="A32" s="11" t="s">
        <v>0</v>
      </c>
      <c r="B32" s="5" t="s">
        <v>1</v>
      </c>
      <c r="C32" s="5" t="s">
        <v>2</v>
      </c>
      <c r="D32" s="5" t="s">
        <v>15</v>
      </c>
      <c r="E32" s="5" t="s">
        <v>18</v>
      </c>
      <c r="G32" s="11" t="s">
        <v>0</v>
      </c>
      <c r="H32" s="5" t="s">
        <v>1</v>
      </c>
      <c r="I32" s="5" t="s">
        <v>2</v>
      </c>
      <c r="J32" s="5" t="s">
        <v>15</v>
      </c>
      <c r="K32" s="5" t="s">
        <v>18</v>
      </c>
      <c r="M32" s="11" t="s">
        <v>0</v>
      </c>
      <c r="N32" s="5" t="s">
        <v>1</v>
      </c>
      <c r="O32" s="5" t="s">
        <v>2</v>
      </c>
      <c r="P32" s="5" t="s">
        <v>15</v>
      </c>
      <c r="Q32" s="5" t="s">
        <v>18</v>
      </c>
    </row>
    <row r="33" spans="1:17" x14ac:dyDescent="0.25">
      <c r="A33" s="7" t="s">
        <v>3</v>
      </c>
      <c r="B33" s="8">
        <v>286</v>
      </c>
      <c r="C33" s="8">
        <v>33</v>
      </c>
      <c r="D33" s="19">
        <f>B33-C33</f>
        <v>253</v>
      </c>
      <c r="E33" s="20">
        <f t="shared" ref="E33:E44" si="14">IFERROR((C33/B33)*100,0)</f>
        <v>11.538461538461538</v>
      </c>
      <c r="G33" s="7" t="s">
        <v>3</v>
      </c>
      <c r="H33" s="8">
        <v>866</v>
      </c>
      <c r="I33" s="8">
        <v>122</v>
      </c>
      <c r="J33" s="19">
        <f>H33-I33</f>
        <v>744</v>
      </c>
      <c r="K33" s="17">
        <f t="shared" ref="K33:K44" si="15">IFERROR((I33/H33)*100,0)</f>
        <v>14.087759815242496</v>
      </c>
      <c r="M33" s="7" t="s">
        <v>3</v>
      </c>
      <c r="N33" s="8">
        <v>1758</v>
      </c>
      <c r="O33" s="8">
        <v>456</v>
      </c>
      <c r="P33" s="19">
        <f>N33-O33</f>
        <v>1302</v>
      </c>
      <c r="Q33" s="20">
        <f t="shared" ref="Q33:Q44" si="16">IFERROR((O33/N33)*100,0)</f>
        <v>25.938566552901023</v>
      </c>
    </row>
    <row r="34" spans="1:17" x14ac:dyDescent="0.25">
      <c r="A34" s="7" t="s">
        <v>4</v>
      </c>
      <c r="B34" s="8">
        <v>260</v>
      </c>
      <c r="C34" s="8">
        <v>11</v>
      </c>
      <c r="D34" s="19">
        <f t="shared" ref="D34:D44" si="17">B34-C34</f>
        <v>249</v>
      </c>
      <c r="E34" s="20">
        <f t="shared" si="14"/>
        <v>4.2307692307692308</v>
      </c>
      <c r="G34" s="7" t="s">
        <v>4</v>
      </c>
      <c r="H34" s="8">
        <v>824</v>
      </c>
      <c r="I34" s="8">
        <v>683</v>
      </c>
      <c r="J34" s="19">
        <f t="shared" ref="J34:J41" si="18">H34-I34</f>
        <v>141</v>
      </c>
      <c r="K34" s="17">
        <f t="shared" si="15"/>
        <v>82.888349514563103</v>
      </c>
      <c r="M34" s="7" t="s">
        <v>4</v>
      </c>
      <c r="N34" s="8">
        <v>1569</v>
      </c>
      <c r="O34" s="8">
        <v>311</v>
      </c>
      <c r="P34" s="19">
        <f t="shared" ref="P34:P44" si="19">N34-O34</f>
        <v>1258</v>
      </c>
      <c r="Q34" s="20">
        <f t="shared" si="16"/>
        <v>19.821542383683873</v>
      </c>
    </row>
    <row r="35" spans="1:17" x14ac:dyDescent="0.25">
      <c r="A35" s="7" t="s">
        <v>5</v>
      </c>
      <c r="B35" s="8">
        <v>273</v>
      </c>
      <c r="C35" s="8">
        <v>37</v>
      </c>
      <c r="D35" s="19">
        <f t="shared" si="17"/>
        <v>236</v>
      </c>
      <c r="E35" s="20">
        <f t="shared" si="14"/>
        <v>13.553113553113553</v>
      </c>
      <c r="G35" s="7" t="s">
        <v>5</v>
      </c>
      <c r="H35" s="8">
        <v>683</v>
      </c>
      <c r="I35" s="8">
        <v>68</v>
      </c>
      <c r="J35" s="19">
        <f t="shared" si="18"/>
        <v>615</v>
      </c>
      <c r="K35" s="17">
        <f t="shared" si="15"/>
        <v>9.9560761346998543</v>
      </c>
      <c r="M35" s="7" t="s">
        <v>5</v>
      </c>
      <c r="N35" s="8">
        <v>1672</v>
      </c>
      <c r="O35" s="8">
        <v>296</v>
      </c>
      <c r="P35" s="19">
        <f t="shared" si="19"/>
        <v>1376</v>
      </c>
      <c r="Q35" s="20">
        <f t="shared" si="16"/>
        <v>17.703349282296653</v>
      </c>
    </row>
    <row r="36" spans="1:17" x14ac:dyDescent="0.25">
      <c r="A36" s="7" t="s">
        <v>6</v>
      </c>
      <c r="B36" s="8">
        <v>0</v>
      </c>
      <c r="C36" s="8">
        <v>0</v>
      </c>
      <c r="D36" s="19">
        <f t="shared" si="17"/>
        <v>0</v>
      </c>
      <c r="E36" s="20">
        <f t="shared" si="14"/>
        <v>0</v>
      </c>
      <c r="G36" s="7" t="s">
        <v>6</v>
      </c>
      <c r="H36" s="8">
        <v>0</v>
      </c>
      <c r="I36" s="8">
        <v>0</v>
      </c>
      <c r="J36" s="19">
        <f t="shared" si="18"/>
        <v>0</v>
      </c>
      <c r="K36" s="17">
        <f t="shared" si="15"/>
        <v>0</v>
      </c>
      <c r="M36" s="7" t="s">
        <v>6</v>
      </c>
      <c r="N36" s="8">
        <v>0</v>
      </c>
      <c r="O36" s="8">
        <v>0</v>
      </c>
      <c r="P36" s="19">
        <f t="shared" si="19"/>
        <v>0</v>
      </c>
      <c r="Q36" s="20">
        <f t="shared" si="16"/>
        <v>0</v>
      </c>
    </row>
    <row r="37" spans="1:17" x14ac:dyDescent="0.25">
      <c r="A37" s="7" t="s">
        <v>7</v>
      </c>
      <c r="B37" s="8">
        <v>0</v>
      </c>
      <c r="C37" s="8">
        <v>0</v>
      </c>
      <c r="D37" s="19">
        <f t="shared" si="17"/>
        <v>0</v>
      </c>
      <c r="E37" s="20">
        <f t="shared" si="14"/>
        <v>0</v>
      </c>
      <c r="G37" s="7" t="s">
        <v>7</v>
      </c>
      <c r="H37" s="8">
        <v>0</v>
      </c>
      <c r="I37" s="8">
        <v>0</v>
      </c>
      <c r="J37" s="19">
        <f t="shared" si="18"/>
        <v>0</v>
      </c>
      <c r="K37" s="17">
        <f t="shared" si="15"/>
        <v>0</v>
      </c>
      <c r="M37" s="7" t="s">
        <v>7</v>
      </c>
      <c r="N37" s="8">
        <v>0</v>
      </c>
      <c r="O37" s="8">
        <v>0</v>
      </c>
      <c r="P37" s="19">
        <f t="shared" si="19"/>
        <v>0</v>
      </c>
      <c r="Q37" s="20">
        <f t="shared" si="16"/>
        <v>0</v>
      </c>
    </row>
    <row r="38" spans="1:17" x14ac:dyDescent="0.25">
      <c r="A38" s="7" t="s">
        <v>8</v>
      </c>
      <c r="B38" s="8">
        <v>0</v>
      </c>
      <c r="C38" s="8">
        <v>0</v>
      </c>
      <c r="D38" s="19">
        <f t="shared" si="17"/>
        <v>0</v>
      </c>
      <c r="E38" s="20">
        <f t="shared" si="14"/>
        <v>0</v>
      </c>
      <c r="G38" s="7" t="s">
        <v>8</v>
      </c>
      <c r="H38" s="8">
        <v>0</v>
      </c>
      <c r="I38" s="8">
        <v>0</v>
      </c>
      <c r="J38" s="19">
        <f t="shared" si="18"/>
        <v>0</v>
      </c>
      <c r="K38" s="17">
        <f t="shared" si="15"/>
        <v>0</v>
      </c>
      <c r="M38" s="7" t="s">
        <v>8</v>
      </c>
      <c r="N38" s="8">
        <v>0</v>
      </c>
      <c r="O38" s="8">
        <v>0</v>
      </c>
      <c r="P38" s="19">
        <f t="shared" si="19"/>
        <v>0</v>
      </c>
      <c r="Q38" s="20">
        <f t="shared" si="16"/>
        <v>0</v>
      </c>
    </row>
    <row r="39" spans="1:17" x14ac:dyDescent="0.25">
      <c r="A39" s="10" t="s">
        <v>9</v>
      </c>
      <c r="B39" s="8">
        <v>0</v>
      </c>
      <c r="C39" s="8">
        <v>0</v>
      </c>
      <c r="D39" s="19">
        <f t="shared" si="17"/>
        <v>0</v>
      </c>
      <c r="E39" s="20">
        <f t="shared" si="14"/>
        <v>0</v>
      </c>
      <c r="G39" s="10" t="s">
        <v>9</v>
      </c>
      <c r="H39" s="9">
        <v>0</v>
      </c>
      <c r="I39" s="9">
        <v>0</v>
      </c>
      <c r="J39" s="17">
        <f t="shared" si="18"/>
        <v>0</v>
      </c>
      <c r="K39" s="17">
        <f t="shared" si="15"/>
        <v>0</v>
      </c>
      <c r="M39" s="10" t="s">
        <v>9</v>
      </c>
      <c r="N39" s="8">
        <v>0</v>
      </c>
      <c r="O39" s="8">
        <v>0</v>
      </c>
      <c r="P39" s="19">
        <f t="shared" si="19"/>
        <v>0</v>
      </c>
      <c r="Q39" s="20">
        <f t="shared" si="16"/>
        <v>0</v>
      </c>
    </row>
    <row r="40" spans="1:17" x14ac:dyDescent="0.25">
      <c r="A40" s="10" t="s">
        <v>10</v>
      </c>
      <c r="B40" s="8">
        <v>0</v>
      </c>
      <c r="C40" s="8">
        <v>0</v>
      </c>
      <c r="D40" s="19">
        <f t="shared" si="17"/>
        <v>0</v>
      </c>
      <c r="E40" s="20">
        <f t="shared" si="14"/>
        <v>0</v>
      </c>
      <c r="G40" s="10" t="s">
        <v>10</v>
      </c>
      <c r="H40" s="9">
        <v>0</v>
      </c>
      <c r="I40" s="9">
        <v>0</v>
      </c>
      <c r="J40" s="17">
        <f t="shared" si="18"/>
        <v>0</v>
      </c>
      <c r="K40" s="17">
        <f t="shared" si="15"/>
        <v>0</v>
      </c>
      <c r="M40" s="10" t="s">
        <v>10</v>
      </c>
      <c r="N40" s="8">
        <v>0</v>
      </c>
      <c r="O40" s="8">
        <v>0</v>
      </c>
      <c r="P40" s="19">
        <f t="shared" si="19"/>
        <v>0</v>
      </c>
      <c r="Q40" s="20">
        <f t="shared" si="16"/>
        <v>0</v>
      </c>
    </row>
    <row r="41" spans="1:17" x14ac:dyDescent="0.25">
      <c r="A41" s="12" t="s">
        <v>11</v>
      </c>
      <c r="B41" s="21">
        <v>0</v>
      </c>
      <c r="C41" s="21">
        <v>0</v>
      </c>
      <c r="D41" s="22">
        <f t="shared" si="17"/>
        <v>0</v>
      </c>
      <c r="E41" s="20">
        <f t="shared" si="14"/>
        <v>0</v>
      </c>
      <c r="G41" s="10" t="s">
        <v>11</v>
      </c>
      <c r="H41" s="9">
        <v>0</v>
      </c>
      <c r="I41" s="9">
        <v>0</v>
      </c>
      <c r="J41" s="17">
        <f t="shared" si="18"/>
        <v>0</v>
      </c>
      <c r="K41" s="17">
        <f t="shared" si="15"/>
        <v>0</v>
      </c>
      <c r="M41" s="10" t="s">
        <v>11</v>
      </c>
      <c r="N41" s="9">
        <v>0</v>
      </c>
      <c r="O41" s="9">
        <v>0</v>
      </c>
      <c r="P41" s="17">
        <f t="shared" si="19"/>
        <v>0</v>
      </c>
      <c r="Q41" s="20">
        <f t="shared" si="16"/>
        <v>0</v>
      </c>
    </row>
    <row r="42" spans="1:17" x14ac:dyDescent="0.25">
      <c r="A42" s="12" t="s">
        <v>12</v>
      </c>
      <c r="B42" s="21">
        <v>0</v>
      </c>
      <c r="C42" s="21">
        <v>0</v>
      </c>
      <c r="D42" s="22">
        <f t="shared" si="17"/>
        <v>0</v>
      </c>
      <c r="E42" s="20">
        <f t="shared" si="14"/>
        <v>0</v>
      </c>
      <c r="G42" s="10" t="s">
        <v>12</v>
      </c>
      <c r="H42" s="9">
        <v>0</v>
      </c>
      <c r="I42" s="9">
        <v>0</v>
      </c>
      <c r="J42" s="17">
        <f>H42-I42</f>
        <v>0</v>
      </c>
      <c r="K42" s="17">
        <f t="shared" si="15"/>
        <v>0</v>
      </c>
      <c r="M42" s="7" t="s">
        <v>12</v>
      </c>
      <c r="N42" s="9">
        <v>0</v>
      </c>
      <c r="O42" s="9">
        <v>0</v>
      </c>
      <c r="P42" s="17">
        <f t="shared" si="19"/>
        <v>0</v>
      </c>
      <c r="Q42" s="20">
        <f t="shared" si="16"/>
        <v>0</v>
      </c>
    </row>
    <row r="43" spans="1:17" x14ac:dyDescent="0.25">
      <c r="A43" s="12" t="s">
        <v>13</v>
      </c>
      <c r="B43" s="21">
        <v>0</v>
      </c>
      <c r="C43" s="21">
        <v>0</v>
      </c>
      <c r="D43" s="22">
        <f t="shared" si="17"/>
        <v>0</v>
      </c>
      <c r="E43" s="20">
        <f t="shared" si="14"/>
        <v>0</v>
      </c>
      <c r="G43" s="10" t="s">
        <v>13</v>
      </c>
      <c r="H43" s="9">
        <v>0</v>
      </c>
      <c r="I43" s="9">
        <v>0</v>
      </c>
      <c r="J43" s="17">
        <f>H43-I43</f>
        <v>0</v>
      </c>
      <c r="K43" s="17">
        <f t="shared" si="15"/>
        <v>0</v>
      </c>
      <c r="M43" s="10" t="s">
        <v>13</v>
      </c>
      <c r="N43" s="8">
        <v>0</v>
      </c>
      <c r="O43" s="8">
        <v>0</v>
      </c>
      <c r="P43" s="17">
        <f t="shared" si="19"/>
        <v>0</v>
      </c>
      <c r="Q43" s="20">
        <f t="shared" si="16"/>
        <v>0</v>
      </c>
    </row>
    <row r="44" spans="1:17" x14ac:dyDescent="0.25">
      <c r="A44" s="12" t="s">
        <v>14</v>
      </c>
      <c r="B44" s="21">
        <v>0</v>
      </c>
      <c r="C44" s="21">
        <v>0</v>
      </c>
      <c r="D44" s="22">
        <f t="shared" si="17"/>
        <v>0</v>
      </c>
      <c r="E44" s="20">
        <f t="shared" si="14"/>
        <v>0</v>
      </c>
      <c r="G44" s="10" t="s">
        <v>14</v>
      </c>
      <c r="H44" s="9">
        <v>0</v>
      </c>
      <c r="I44" s="9">
        <v>0</v>
      </c>
      <c r="J44" s="17">
        <f>H44-I44</f>
        <v>0</v>
      </c>
      <c r="K44" s="17">
        <f t="shared" si="15"/>
        <v>0</v>
      </c>
      <c r="M44" s="10" t="s">
        <v>14</v>
      </c>
      <c r="N44" s="8">
        <v>0</v>
      </c>
      <c r="O44" s="8">
        <v>0</v>
      </c>
      <c r="P44" s="17">
        <f t="shared" si="19"/>
        <v>0</v>
      </c>
      <c r="Q44" s="20">
        <f t="shared" si="16"/>
        <v>0</v>
      </c>
    </row>
    <row r="46" spans="1:17" ht="59.25" customHeight="1" x14ac:dyDescent="0.25">
      <c r="A46" s="36" t="s">
        <v>26</v>
      </c>
      <c r="B46" s="36"/>
      <c r="C46" s="36"/>
      <c r="D46" s="36"/>
      <c r="E46" s="36"/>
      <c r="F46" s="2"/>
      <c r="G46" s="35" t="s">
        <v>29</v>
      </c>
      <c r="H46" s="35"/>
      <c r="I46" s="35"/>
      <c r="J46" s="35"/>
      <c r="K46" s="35"/>
      <c r="L46" s="2"/>
      <c r="M46" s="35" t="s">
        <v>25</v>
      </c>
      <c r="N46" s="35"/>
      <c r="O46" s="35"/>
      <c r="P46" s="35"/>
      <c r="Q46" s="35"/>
    </row>
    <row r="47" spans="1:17" ht="30" x14ac:dyDescent="0.25">
      <c r="A47" s="11" t="s">
        <v>0</v>
      </c>
      <c r="B47" s="5" t="s">
        <v>1</v>
      </c>
      <c r="C47" s="5" t="s">
        <v>2</v>
      </c>
      <c r="D47" s="5" t="s">
        <v>15</v>
      </c>
      <c r="E47" s="5" t="s">
        <v>18</v>
      </c>
      <c r="G47" s="11" t="s">
        <v>0</v>
      </c>
      <c r="H47" s="5" t="s">
        <v>1</v>
      </c>
      <c r="I47" s="5" t="s">
        <v>2</v>
      </c>
      <c r="J47" s="5" t="s">
        <v>15</v>
      </c>
      <c r="K47" s="5" t="s">
        <v>18</v>
      </c>
      <c r="M47" s="11" t="s">
        <v>0</v>
      </c>
      <c r="N47" s="5" t="s">
        <v>1</v>
      </c>
      <c r="O47" s="5" t="s">
        <v>2</v>
      </c>
      <c r="P47" s="5" t="s">
        <v>15</v>
      </c>
      <c r="Q47" s="5" t="s">
        <v>18</v>
      </c>
    </row>
    <row r="48" spans="1:17" x14ac:dyDescent="0.25">
      <c r="A48" s="7" t="s">
        <v>3</v>
      </c>
      <c r="B48" s="8">
        <v>330</v>
      </c>
      <c r="C48" s="8">
        <v>69</v>
      </c>
      <c r="D48" s="19">
        <f>B48-C48</f>
        <v>261</v>
      </c>
      <c r="E48" s="17">
        <f t="shared" ref="E48:E59" si="20">IFERROR((C48/B48)*100,0)</f>
        <v>20.909090909090907</v>
      </c>
      <c r="G48" s="14" t="s">
        <v>3</v>
      </c>
      <c r="H48" s="8">
        <v>520</v>
      </c>
      <c r="I48" s="8">
        <v>96</v>
      </c>
      <c r="J48" s="19">
        <f>H48-I48</f>
        <v>424</v>
      </c>
      <c r="K48" s="17">
        <f t="shared" ref="K48:K59" si="21">IFERROR((I48/H48)*100,0)</f>
        <v>18.461538461538463</v>
      </c>
      <c r="M48" s="7" t="s">
        <v>3</v>
      </c>
      <c r="N48" s="8">
        <v>1447</v>
      </c>
      <c r="O48" s="8">
        <v>296</v>
      </c>
      <c r="P48" s="17">
        <f t="shared" ref="P48:P59" si="22">N48-O48</f>
        <v>1151</v>
      </c>
      <c r="Q48" s="17">
        <f t="shared" ref="Q48:Q59" si="23">IFERROR((O48/N48)*100,0)</f>
        <v>20.456116102280582</v>
      </c>
    </row>
    <row r="49" spans="1:18" x14ac:dyDescent="0.25">
      <c r="A49" s="7" t="s">
        <v>4</v>
      </c>
      <c r="B49" s="8">
        <v>300</v>
      </c>
      <c r="C49" s="8">
        <v>61</v>
      </c>
      <c r="D49" s="19">
        <f t="shared" ref="D49:D56" si="24">B49-C49</f>
        <v>239</v>
      </c>
      <c r="E49" s="17">
        <f t="shared" si="20"/>
        <v>20.333333333333332</v>
      </c>
      <c r="G49" s="14" t="s">
        <v>4</v>
      </c>
      <c r="H49" s="8">
        <v>466</v>
      </c>
      <c r="I49" s="8">
        <v>34</v>
      </c>
      <c r="J49" s="19">
        <f t="shared" ref="J49:J59" si="25">H49-I49</f>
        <v>432</v>
      </c>
      <c r="K49" s="17">
        <f t="shared" si="21"/>
        <v>7.296137339055794</v>
      </c>
      <c r="M49" s="7" t="s">
        <v>4</v>
      </c>
      <c r="N49" s="8">
        <v>1536</v>
      </c>
      <c r="O49" s="8">
        <v>218</v>
      </c>
      <c r="P49" s="17">
        <f t="shared" si="22"/>
        <v>1318</v>
      </c>
      <c r="Q49" s="17">
        <f t="shared" si="23"/>
        <v>14.192708333333334</v>
      </c>
    </row>
    <row r="50" spans="1:18" x14ac:dyDescent="0.25">
      <c r="A50" s="7" t="s">
        <v>5</v>
      </c>
      <c r="B50" s="8">
        <v>315</v>
      </c>
      <c r="C50" s="8">
        <v>56</v>
      </c>
      <c r="D50" s="19">
        <f t="shared" si="24"/>
        <v>259</v>
      </c>
      <c r="E50" s="17">
        <f t="shared" si="20"/>
        <v>17.777777777777779</v>
      </c>
      <c r="G50" s="14" t="s">
        <v>5</v>
      </c>
      <c r="H50" s="8">
        <v>495</v>
      </c>
      <c r="I50" s="8">
        <v>63</v>
      </c>
      <c r="J50" s="19">
        <f t="shared" si="25"/>
        <v>432</v>
      </c>
      <c r="K50" s="17">
        <f t="shared" si="21"/>
        <v>12.727272727272727</v>
      </c>
      <c r="M50" s="7" t="s">
        <v>5</v>
      </c>
      <c r="N50" s="8">
        <v>1799</v>
      </c>
      <c r="O50" s="8">
        <v>250</v>
      </c>
      <c r="P50" s="17">
        <f t="shared" si="22"/>
        <v>1549</v>
      </c>
      <c r="Q50" s="17">
        <f t="shared" si="23"/>
        <v>13.896609227348527</v>
      </c>
    </row>
    <row r="51" spans="1:18" x14ac:dyDescent="0.25">
      <c r="A51" s="7" t="s">
        <v>6</v>
      </c>
      <c r="B51" s="8">
        <v>0</v>
      </c>
      <c r="C51" s="8">
        <v>0</v>
      </c>
      <c r="D51" s="19">
        <f t="shared" si="24"/>
        <v>0</v>
      </c>
      <c r="E51" s="17">
        <f t="shared" si="20"/>
        <v>0</v>
      </c>
      <c r="G51" s="14" t="s">
        <v>6</v>
      </c>
      <c r="H51" s="8">
        <v>0</v>
      </c>
      <c r="I51" s="8">
        <v>0</v>
      </c>
      <c r="J51" s="19">
        <f t="shared" si="25"/>
        <v>0</v>
      </c>
      <c r="K51" s="17">
        <f t="shared" si="21"/>
        <v>0</v>
      </c>
      <c r="M51" s="7" t="s">
        <v>6</v>
      </c>
      <c r="N51" s="8">
        <v>0</v>
      </c>
      <c r="O51" s="8">
        <v>0</v>
      </c>
      <c r="P51" s="17">
        <f t="shared" si="22"/>
        <v>0</v>
      </c>
      <c r="Q51" s="17">
        <f t="shared" si="23"/>
        <v>0</v>
      </c>
    </row>
    <row r="52" spans="1:18" x14ac:dyDescent="0.25">
      <c r="A52" s="7" t="s">
        <v>7</v>
      </c>
      <c r="B52" s="8">
        <v>0</v>
      </c>
      <c r="C52" s="8">
        <v>0</v>
      </c>
      <c r="D52" s="19">
        <f t="shared" si="24"/>
        <v>0</v>
      </c>
      <c r="E52" s="17">
        <f t="shared" si="20"/>
        <v>0</v>
      </c>
      <c r="G52" s="14" t="s">
        <v>7</v>
      </c>
      <c r="H52" s="8">
        <v>0</v>
      </c>
      <c r="I52" s="8">
        <v>0</v>
      </c>
      <c r="J52" s="19">
        <f t="shared" si="25"/>
        <v>0</v>
      </c>
      <c r="K52" s="17">
        <f t="shared" si="21"/>
        <v>0</v>
      </c>
      <c r="M52" s="7" t="s">
        <v>7</v>
      </c>
      <c r="N52" s="8">
        <v>0</v>
      </c>
      <c r="O52" s="8">
        <v>0</v>
      </c>
      <c r="P52" s="17">
        <f t="shared" si="22"/>
        <v>0</v>
      </c>
      <c r="Q52" s="17">
        <f t="shared" si="23"/>
        <v>0</v>
      </c>
    </row>
    <row r="53" spans="1:18" x14ac:dyDescent="0.25">
      <c r="A53" s="7" t="s">
        <v>8</v>
      </c>
      <c r="B53" s="8">
        <v>0</v>
      </c>
      <c r="C53" s="8">
        <v>0</v>
      </c>
      <c r="D53" s="19">
        <f t="shared" si="24"/>
        <v>0</v>
      </c>
      <c r="E53" s="17">
        <f t="shared" si="20"/>
        <v>0</v>
      </c>
      <c r="G53" s="14" t="s">
        <v>8</v>
      </c>
      <c r="H53" s="8">
        <v>0</v>
      </c>
      <c r="I53" s="8">
        <v>0</v>
      </c>
      <c r="J53" s="19">
        <f t="shared" si="25"/>
        <v>0</v>
      </c>
      <c r="K53" s="17">
        <f t="shared" si="21"/>
        <v>0</v>
      </c>
      <c r="M53" s="7" t="s">
        <v>8</v>
      </c>
      <c r="N53" s="8">
        <v>0</v>
      </c>
      <c r="O53" s="8">
        <v>0</v>
      </c>
      <c r="P53" s="17">
        <f t="shared" si="22"/>
        <v>0</v>
      </c>
      <c r="Q53" s="17">
        <f t="shared" si="23"/>
        <v>0</v>
      </c>
    </row>
    <row r="54" spans="1:18" x14ac:dyDescent="0.25">
      <c r="A54" s="10" t="s">
        <v>9</v>
      </c>
      <c r="B54" s="8">
        <v>0</v>
      </c>
      <c r="C54" s="8">
        <v>0</v>
      </c>
      <c r="D54" s="19">
        <f t="shared" si="24"/>
        <v>0</v>
      </c>
      <c r="E54" s="17">
        <f t="shared" si="20"/>
        <v>0</v>
      </c>
      <c r="F54" s="16"/>
      <c r="G54" s="15" t="s">
        <v>9</v>
      </c>
      <c r="H54" s="9">
        <v>0</v>
      </c>
      <c r="I54" s="9">
        <v>0</v>
      </c>
      <c r="J54" s="17">
        <f t="shared" si="25"/>
        <v>0</v>
      </c>
      <c r="K54" s="17">
        <f t="shared" si="21"/>
        <v>0</v>
      </c>
      <c r="L54" s="16"/>
      <c r="M54" s="10" t="s">
        <v>9</v>
      </c>
      <c r="N54" s="9">
        <v>0</v>
      </c>
      <c r="O54" s="9">
        <v>0</v>
      </c>
      <c r="P54" s="17">
        <f t="shared" si="22"/>
        <v>0</v>
      </c>
      <c r="Q54" s="17">
        <f t="shared" si="23"/>
        <v>0</v>
      </c>
      <c r="R54" s="16"/>
    </row>
    <row r="55" spans="1:18" x14ac:dyDescent="0.25">
      <c r="A55" s="10" t="s">
        <v>10</v>
      </c>
      <c r="B55" s="9">
        <v>0</v>
      </c>
      <c r="C55" s="9">
        <v>0</v>
      </c>
      <c r="D55" s="17">
        <f t="shared" si="24"/>
        <v>0</v>
      </c>
      <c r="E55" s="17">
        <f t="shared" si="20"/>
        <v>0</v>
      </c>
      <c r="F55" s="16"/>
      <c r="G55" s="15" t="s">
        <v>10</v>
      </c>
      <c r="H55" s="9">
        <v>0</v>
      </c>
      <c r="I55" s="9">
        <v>0</v>
      </c>
      <c r="J55" s="17">
        <f t="shared" si="25"/>
        <v>0</v>
      </c>
      <c r="K55" s="17">
        <f t="shared" si="21"/>
        <v>0</v>
      </c>
      <c r="L55" s="16"/>
      <c r="M55" s="10" t="s">
        <v>10</v>
      </c>
      <c r="N55" s="9">
        <v>0</v>
      </c>
      <c r="O55" s="9">
        <v>0</v>
      </c>
      <c r="P55" s="17">
        <f t="shared" si="22"/>
        <v>0</v>
      </c>
      <c r="Q55" s="17">
        <f t="shared" si="23"/>
        <v>0</v>
      </c>
      <c r="R55" s="16"/>
    </row>
    <row r="56" spans="1:18" x14ac:dyDescent="0.25">
      <c r="A56" s="10" t="s">
        <v>11</v>
      </c>
      <c r="B56" s="8">
        <v>0</v>
      </c>
      <c r="C56" s="9">
        <v>0</v>
      </c>
      <c r="D56" s="17">
        <f t="shared" si="24"/>
        <v>0</v>
      </c>
      <c r="E56" s="17">
        <f t="shared" si="20"/>
        <v>0</v>
      </c>
      <c r="F56" s="16"/>
      <c r="G56" s="15" t="s">
        <v>11</v>
      </c>
      <c r="H56" s="9">
        <v>0</v>
      </c>
      <c r="I56" s="9">
        <v>0</v>
      </c>
      <c r="J56" s="17">
        <f t="shared" si="25"/>
        <v>0</v>
      </c>
      <c r="K56" s="17">
        <f t="shared" si="21"/>
        <v>0</v>
      </c>
      <c r="L56" s="16"/>
      <c r="M56" s="10" t="s">
        <v>11</v>
      </c>
      <c r="N56" s="9">
        <v>0</v>
      </c>
      <c r="O56" s="9">
        <v>0</v>
      </c>
      <c r="P56" s="17">
        <f t="shared" si="22"/>
        <v>0</v>
      </c>
      <c r="Q56" s="17">
        <f t="shared" si="23"/>
        <v>0</v>
      </c>
      <c r="R56" s="16"/>
    </row>
    <row r="57" spans="1:18" x14ac:dyDescent="0.25">
      <c r="A57" s="10" t="s">
        <v>12</v>
      </c>
      <c r="B57" s="9">
        <v>0</v>
      </c>
      <c r="C57" s="8">
        <v>0</v>
      </c>
      <c r="D57" s="17">
        <f>B57-C57</f>
        <v>0</v>
      </c>
      <c r="E57" s="17">
        <f t="shared" si="20"/>
        <v>0</v>
      </c>
      <c r="F57" s="16"/>
      <c r="G57" s="15" t="s">
        <v>12</v>
      </c>
      <c r="H57" s="9">
        <v>0</v>
      </c>
      <c r="I57" s="9">
        <v>0</v>
      </c>
      <c r="J57" s="17">
        <f t="shared" si="25"/>
        <v>0</v>
      </c>
      <c r="K57" s="17">
        <f t="shared" si="21"/>
        <v>0</v>
      </c>
      <c r="L57" s="16"/>
      <c r="M57" s="10" t="s">
        <v>12</v>
      </c>
      <c r="N57" s="9">
        <v>0</v>
      </c>
      <c r="O57" s="9">
        <v>0</v>
      </c>
      <c r="P57" s="17">
        <f t="shared" si="22"/>
        <v>0</v>
      </c>
      <c r="Q57" s="17">
        <f t="shared" si="23"/>
        <v>0</v>
      </c>
      <c r="R57" s="16"/>
    </row>
    <row r="58" spans="1:18" x14ac:dyDescent="0.25">
      <c r="A58" s="10" t="s">
        <v>13</v>
      </c>
      <c r="B58" s="9">
        <v>0</v>
      </c>
      <c r="C58" s="9">
        <v>0</v>
      </c>
      <c r="D58" s="17">
        <f>B58-C58</f>
        <v>0</v>
      </c>
      <c r="E58" s="17">
        <f t="shared" si="20"/>
        <v>0</v>
      </c>
      <c r="F58" s="16"/>
      <c r="G58" s="15" t="s">
        <v>13</v>
      </c>
      <c r="H58" s="9">
        <v>0</v>
      </c>
      <c r="I58" s="9">
        <v>0</v>
      </c>
      <c r="J58" s="17">
        <f t="shared" si="25"/>
        <v>0</v>
      </c>
      <c r="K58" s="17">
        <f t="shared" si="21"/>
        <v>0</v>
      </c>
      <c r="L58" s="16"/>
      <c r="M58" s="10" t="s">
        <v>13</v>
      </c>
      <c r="N58" s="9">
        <v>0</v>
      </c>
      <c r="O58" s="9">
        <v>0</v>
      </c>
      <c r="P58" s="17">
        <f t="shared" si="22"/>
        <v>0</v>
      </c>
      <c r="Q58" s="17">
        <f t="shared" si="23"/>
        <v>0</v>
      </c>
      <c r="R58" s="16"/>
    </row>
    <row r="59" spans="1:18" x14ac:dyDescent="0.25">
      <c r="A59" s="10" t="s">
        <v>14</v>
      </c>
      <c r="B59" s="9">
        <v>0</v>
      </c>
      <c r="C59" s="9">
        <v>0</v>
      </c>
      <c r="D59" s="17">
        <f>B59-C59</f>
        <v>0</v>
      </c>
      <c r="E59" s="17">
        <f t="shared" si="20"/>
        <v>0</v>
      </c>
      <c r="F59" s="16"/>
      <c r="G59" s="15" t="s">
        <v>14</v>
      </c>
      <c r="H59" s="9">
        <v>0</v>
      </c>
      <c r="I59" s="9">
        <v>0</v>
      </c>
      <c r="J59" s="17">
        <f t="shared" si="25"/>
        <v>0</v>
      </c>
      <c r="K59" s="17">
        <f t="shared" si="21"/>
        <v>0</v>
      </c>
      <c r="L59" s="16"/>
      <c r="M59" s="10" t="s">
        <v>14</v>
      </c>
      <c r="N59" s="8">
        <v>0</v>
      </c>
      <c r="O59" s="9">
        <v>0</v>
      </c>
      <c r="P59" s="17">
        <f t="shared" si="22"/>
        <v>0</v>
      </c>
      <c r="Q59" s="17">
        <f t="shared" si="23"/>
        <v>0</v>
      </c>
      <c r="R59" s="16"/>
    </row>
    <row r="60" spans="1:18" x14ac:dyDescent="0.25">
      <c r="A60" s="16"/>
      <c r="B60" s="16" t="s">
        <v>17</v>
      </c>
      <c r="C60" s="16"/>
      <c r="D60" s="16"/>
      <c r="E60" s="16"/>
      <c r="F60" s="16"/>
      <c r="G60" s="16"/>
      <c r="H60" s="16"/>
      <c r="J60" s="16"/>
      <c r="K60" s="16"/>
      <c r="L60" s="16"/>
      <c r="R60" s="16"/>
    </row>
    <row r="61" spans="1:18" ht="59.25" customHeight="1" x14ac:dyDescent="0.25">
      <c r="A61" s="32" t="s">
        <v>30</v>
      </c>
      <c r="B61" s="32"/>
      <c r="C61" s="32"/>
      <c r="D61" s="32"/>
      <c r="E61" s="32"/>
      <c r="F61" s="2"/>
      <c r="G61" s="33" t="s">
        <v>31</v>
      </c>
      <c r="H61" s="33"/>
      <c r="I61" s="33"/>
      <c r="J61" s="33"/>
      <c r="K61" s="33"/>
      <c r="L61" s="2"/>
    </row>
    <row r="62" spans="1:18" ht="30" x14ac:dyDescent="0.25">
      <c r="A62" s="11" t="s">
        <v>0</v>
      </c>
      <c r="B62" s="5" t="s">
        <v>1</v>
      </c>
      <c r="C62" s="5" t="s">
        <v>2</v>
      </c>
      <c r="D62" s="5" t="s">
        <v>15</v>
      </c>
      <c r="E62" s="5" t="s">
        <v>18</v>
      </c>
      <c r="G62" s="13" t="s">
        <v>0</v>
      </c>
      <c r="H62" s="5" t="s">
        <v>1</v>
      </c>
      <c r="I62" s="5" t="s">
        <v>2</v>
      </c>
      <c r="J62" s="5" t="s">
        <v>15</v>
      </c>
      <c r="K62" s="5" t="s">
        <v>18</v>
      </c>
    </row>
    <row r="63" spans="1:18" x14ac:dyDescent="0.25">
      <c r="A63" s="7" t="s">
        <v>3</v>
      </c>
      <c r="B63" s="8">
        <v>1112</v>
      </c>
      <c r="C63" s="8">
        <v>251</v>
      </c>
      <c r="D63" s="19">
        <f>B63-C63</f>
        <v>861</v>
      </c>
      <c r="E63" s="17">
        <f t="shared" ref="E63:E74" si="26">IFERROR((C63/B63)*100,0)</f>
        <v>22.571942446043167</v>
      </c>
      <c r="G63" s="7" t="s">
        <v>3</v>
      </c>
      <c r="H63" s="8">
        <v>352</v>
      </c>
      <c r="I63" s="8">
        <v>74</v>
      </c>
      <c r="J63" s="19">
        <f>H63-I63</f>
        <v>278</v>
      </c>
      <c r="K63" s="17">
        <f t="shared" ref="K63:K74" si="27">IFERROR((I63/H63)*100,0)</f>
        <v>21.022727272727273</v>
      </c>
    </row>
    <row r="64" spans="1:18" x14ac:dyDescent="0.25">
      <c r="A64" s="7" t="s">
        <v>4</v>
      </c>
      <c r="B64" s="8">
        <v>938</v>
      </c>
      <c r="C64" s="8">
        <v>240</v>
      </c>
      <c r="D64" s="19">
        <f t="shared" ref="D64:D74" si="28">B64-C64</f>
        <v>698</v>
      </c>
      <c r="E64" s="17">
        <f t="shared" si="26"/>
        <v>25.586353944562902</v>
      </c>
      <c r="G64" s="7" t="s">
        <v>4</v>
      </c>
      <c r="H64" s="8">
        <v>320</v>
      </c>
      <c r="I64" s="8">
        <v>29</v>
      </c>
      <c r="J64" s="19">
        <f>H64-I64</f>
        <v>291</v>
      </c>
      <c r="K64" s="17">
        <f t="shared" si="27"/>
        <v>9.0625</v>
      </c>
    </row>
    <row r="65" spans="1:12" x14ac:dyDescent="0.25">
      <c r="A65" s="7" t="s">
        <v>5</v>
      </c>
      <c r="B65" s="8">
        <v>978</v>
      </c>
      <c r="C65" s="8">
        <v>210</v>
      </c>
      <c r="D65" s="19">
        <f t="shared" si="28"/>
        <v>768</v>
      </c>
      <c r="E65" s="17">
        <f t="shared" si="26"/>
        <v>21.472392638036812</v>
      </c>
      <c r="G65" s="7" t="s">
        <v>5</v>
      </c>
      <c r="H65" s="8">
        <v>336</v>
      </c>
      <c r="I65" s="8">
        <v>43</v>
      </c>
      <c r="J65" s="19">
        <f>H65-I65</f>
        <v>293</v>
      </c>
      <c r="K65" s="17">
        <f t="shared" si="27"/>
        <v>12.797619047619047</v>
      </c>
    </row>
    <row r="66" spans="1:12" x14ac:dyDescent="0.25">
      <c r="A66" s="7" t="s">
        <v>6</v>
      </c>
      <c r="B66" s="8">
        <v>0</v>
      </c>
      <c r="C66" s="8">
        <v>0</v>
      </c>
      <c r="D66" s="19">
        <f t="shared" si="28"/>
        <v>0</v>
      </c>
      <c r="E66" s="17">
        <f t="shared" si="26"/>
        <v>0</v>
      </c>
      <c r="G66" s="7" t="s">
        <v>6</v>
      </c>
      <c r="H66" s="8">
        <v>0</v>
      </c>
      <c r="I66" s="8">
        <v>0</v>
      </c>
      <c r="J66" s="19">
        <f t="shared" ref="J66:J74" si="29">H66-I66</f>
        <v>0</v>
      </c>
      <c r="K66" s="17">
        <f t="shared" si="27"/>
        <v>0</v>
      </c>
    </row>
    <row r="67" spans="1:12" x14ac:dyDescent="0.25">
      <c r="A67" s="7" t="s">
        <v>7</v>
      </c>
      <c r="B67" s="8">
        <v>0</v>
      </c>
      <c r="C67" s="8">
        <v>0</v>
      </c>
      <c r="D67" s="19">
        <f t="shared" si="28"/>
        <v>0</v>
      </c>
      <c r="E67" s="17">
        <f t="shared" si="26"/>
        <v>0</v>
      </c>
      <c r="G67" s="7" t="s">
        <v>7</v>
      </c>
      <c r="H67" s="8">
        <v>0</v>
      </c>
      <c r="I67" s="8">
        <v>0</v>
      </c>
      <c r="J67" s="19">
        <f t="shared" si="29"/>
        <v>0</v>
      </c>
      <c r="K67" s="17">
        <f t="shared" si="27"/>
        <v>0</v>
      </c>
    </row>
    <row r="68" spans="1:12" x14ac:dyDescent="0.25">
      <c r="A68" s="7" t="s">
        <v>8</v>
      </c>
      <c r="B68" s="8">
        <v>0</v>
      </c>
      <c r="C68" s="8">
        <v>0</v>
      </c>
      <c r="D68" s="19">
        <f t="shared" si="28"/>
        <v>0</v>
      </c>
      <c r="E68" s="17">
        <f t="shared" si="26"/>
        <v>0</v>
      </c>
      <c r="G68" s="7" t="s">
        <v>8</v>
      </c>
      <c r="H68" s="8">
        <v>0</v>
      </c>
      <c r="I68" s="8">
        <v>0</v>
      </c>
      <c r="J68" s="19">
        <f t="shared" si="29"/>
        <v>0</v>
      </c>
      <c r="K68" s="17">
        <f t="shared" si="27"/>
        <v>0</v>
      </c>
    </row>
    <row r="69" spans="1:12" x14ac:dyDescent="0.25">
      <c r="A69" s="10" t="s">
        <v>9</v>
      </c>
      <c r="B69" s="9">
        <v>0</v>
      </c>
      <c r="C69" s="8">
        <v>0</v>
      </c>
      <c r="D69" s="17">
        <f t="shared" si="28"/>
        <v>0</v>
      </c>
      <c r="E69" s="17">
        <f t="shared" si="26"/>
        <v>0</v>
      </c>
      <c r="F69" s="16"/>
      <c r="G69" s="10" t="s">
        <v>9</v>
      </c>
      <c r="H69" s="8">
        <v>0</v>
      </c>
      <c r="I69" s="8">
        <v>0</v>
      </c>
      <c r="J69" s="19">
        <f t="shared" si="29"/>
        <v>0</v>
      </c>
      <c r="K69" s="17">
        <f t="shared" si="27"/>
        <v>0</v>
      </c>
      <c r="L69" s="16"/>
    </row>
    <row r="70" spans="1:12" x14ac:dyDescent="0.25">
      <c r="A70" s="10" t="s">
        <v>10</v>
      </c>
      <c r="B70" s="9">
        <v>0</v>
      </c>
      <c r="C70" s="9">
        <v>0</v>
      </c>
      <c r="D70" s="17">
        <f t="shared" si="28"/>
        <v>0</v>
      </c>
      <c r="E70" s="17">
        <f t="shared" si="26"/>
        <v>0</v>
      </c>
      <c r="F70" s="16"/>
      <c r="G70" s="10" t="s">
        <v>10</v>
      </c>
      <c r="H70" s="8">
        <v>0</v>
      </c>
      <c r="I70" s="8">
        <v>0</v>
      </c>
      <c r="J70" s="19">
        <f t="shared" si="29"/>
        <v>0</v>
      </c>
      <c r="K70" s="17">
        <f t="shared" si="27"/>
        <v>0</v>
      </c>
      <c r="L70" s="16"/>
    </row>
    <row r="71" spans="1:12" x14ac:dyDescent="0.25">
      <c r="A71" s="10" t="s">
        <v>11</v>
      </c>
      <c r="B71" s="9">
        <v>0</v>
      </c>
      <c r="C71" s="9">
        <v>0</v>
      </c>
      <c r="D71" s="17">
        <f t="shared" si="28"/>
        <v>0</v>
      </c>
      <c r="E71" s="17">
        <f t="shared" si="26"/>
        <v>0</v>
      </c>
      <c r="F71" s="16"/>
      <c r="G71" s="10" t="s">
        <v>11</v>
      </c>
      <c r="H71" s="8">
        <v>0</v>
      </c>
      <c r="I71" s="8">
        <v>0</v>
      </c>
      <c r="J71" s="19">
        <f t="shared" si="29"/>
        <v>0</v>
      </c>
      <c r="K71" s="17">
        <f t="shared" si="27"/>
        <v>0</v>
      </c>
      <c r="L71" s="16"/>
    </row>
    <row r="72" spans="1:12" x14ac:dyDescent="0.25">
      <c r="A72" s="10" t="s">
        <v>12</v>
      </c>
      <c r="B72" s="9">
        <v>0</v>
      </c>
      <c r="C72" s="9">
        <v>0</v>
      </c>
      <c r="D72" s="17">
        <f t="shared" si="28"/>
        <v>0</v>
      </c>
      <c r="E72" s="17">
        <f t="shared" si="26"/>
        <v>0</v>
      </c>
      <c r="F72" s="16"/>
      <c r="G72" s="10" t="s">
        <v>12</v>
      </c>
      <c r="H72" s="8">
        <v>0</v>
      </c>
      <c r="I72" s="8">
        <v>0</v>
      </c>
      <c r="J72" s="19">
        <f t="shared" si="29"/>
        <v>0</v>
      </c>
      <c r="K72" s="17">
        <f t="shared" si="27"/>
        <v>0</v>
      </c>
      <c r="L72" s="16"/>
    </row>
    <row r="73" spans="1:12" x14ac:dyDescent="0.25">
      <c r="A73" s="10" t="s">
        <v>13</v>
      </c>
      <c r="B73" s="9">
        <v>0</v>
      </c>
      <c r="C73" s="8">
        <v>0</v>
      </c>
      <c r="D73" s="17">
        <f t="shared" si="28"/>
        <v>0</v>
      </c>
      <c r="E73" s="17">
        <f t="shared" si="26"/>
        <v>0</v>
      </c>
      <c r="F73" s="16"/>
      <c r="G73" s="10" t="s">
        <v>13</v>
      </c>
      <c r="H73" s="8">
        <v>0</v>
      </c>
      <c r="I73" s="8">
        <v>0</v>
      </c>
      <c r="J73" s="19">
        <f t="shared" si="29"/>
        <v>0</v>
      </c>
      <c r="K73" s="17">
        <f t="shared" si="27"/>
        <v>0</v>
      </c>
      <c r="L73" s="16"/>
    </row>
    <row r="74" spans="1:12" x14ac:dyDescent="0.25">
      <c r="A74" s="10" t="s">
        <v>14</v>
      </c>
      <c r="B74" s="9">
        <v>0</v>
      </c>
      <c r="C74" s="8">
        <v>0</v>
      </c>
      <c r="D74" s="17">
        <f t="shared" si="28"/>
        <v>0</v>
      </c>
      <c r="E74" s="17">
        <f t="shared" si="26"/>
        <v>0</v>
      </c>
      <c r="F74" s="16"/>
      <c r="G74" s="10" t="s">
        <v>14</v>
      </c>
      <c r="H74" s="8">
        <v>0</v>
      </c>
      <c r="I74" s="8">
        <v>0</v>
      </c>
      <c r="J74" s="19">
        <f t="shared" si="29"/>
        <v>0</v>
      </c>
      <c r="K74" s="17">
        <f t="shared" si="27"/>
        <v>0</v>
      </c>
      <c r="L74" s="16"/>
    </row>
    <row r="75" spans="1:12" x14ac:dyDescent="0.25">
      <c r="A75" s="16"/>
      <c r="B75" s="16"/>
      <c r="C75" s="16" t="s">
        <v>17</v>
      </c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5">
      <c r="A76" s="16"/>
      <c r="B76" s="16"/>
      <c r="C76" s="16"/>
      <c r="D76" s="16"/>
      <c r="E76" s="16"/>
      <c r="F76" s="16"/>
      <c r="G76" s="16"/>
    </row>
    <row r="77" spans="1:12" x14ac:dyDescent="0.25">
      <c r="A77" s="16"/>
      <c r="B77" s="16"/>
      <c r="C77" s="16"/>
      <c r="D77" s="16"/>
      <c r="E77" s="16"/>
      <c r="F77" s="16"/>
      <c r="G77" s="16"/>
    </row>
    <row r="78" spans="1:12" x14ac:dyDescent="0.25">
      <c r="A78" s="16"/>
      <c r="B78" s="16"/>
      <c r="C78" s="16"/>
      <c r="D78" s="16"/>
      <c r="E78" s="16"/>
      <c r="F78" s="16"/>
      <c r="G78" s="16"/>
      <c r="H78" s="25"/>
      <c r="I78"/>
      <c r="J78"/>
      <c r="K78"/>
      <c r="L78"/>
    </row>
    <row r="79" spans="1:12" x14ac:dyDescent="0.25">
      <c r="H79" s="26"/>
      <c r="I79"/>
      <c r="J79"/>
      <c r="K79"/>
      <c r="L79"/>
    </row>
    <row r="80" spans="1:12" x14ac:dyDescent="0.25">
      <c r="H80" s="25"/>
      <c r="I80"/>
      <c r="J80"/>
      <c r="K80"/>
      <c r="L80"/>
    </row>
    <row r="81" spans="8:12" x14ac:dyDescent="0.25">
      <c r="H81"/>
      <c r="I81"/>
      <c r="J81"/>
      <c r="K81"/>
      <c r="L81"/>
    </row>
  </sheetData>
  <sheetProtection selectLockedCells="1"/>
  <mergeCells count="14">
    <mergeCell ref="A1:E1"/>
    <mergeCell ref="G1:K1"/>
    <mergeCell ref="M1:Q1"/>
    <mergeCell ref="A16:E16"/>
    <mergeCell ref="G16:K16"/>
    <mergeCell ref="M16:Q16"/>
    <mergeCell ref="A61:E61"/>
    <mergeCell ref="G61:K61"/>
    <mergeCell ref="A31:E31"/>
    <mergeCell ref="G31:K31"/>
    <mergeCell ref="M31:Q31"/>
    <mergeCell ref="G46:K46"/>
    <mergeCell ref="A46:E46"/>
    <mergeCell ref="M46:Q46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8:X234"/>
  <sheetViews>
    <sheetView topLeftCell="A58" workbookViewId="0">
      <selection activeCell="A67" sqref="A67:XFD67"/>
    </sheetView>
  </sheetViews>
  <sheetFormatPr defaultRowHeight="17.100000000000001" customHeight="1" x14ac:dyDescent="0.25"/>
  <cols>
    <col min="1" max="1" width="3.85546875" customWidth="1"/>
    <col min="2" max="14" width="9.7109375" customWidth="1"/>
    <col min="15" max="15" width="5.5703125" customWidth="1"/>
    <col min="16" max="16" width="3.85546875" customWidth="1"/>
    <col min="19" max="19" width="1.5703125" customWidth="1"/>
    <col min="20" max="22" width="9.140625" hidden="1" customWidth="1"/>
  </cols>
  <sheetData>
    <row r="58" spans="23:23" ht="17.100000000000001" customHeight="1" x14ac:dyDescent="0.25">
      <c r="W58" s="29" t="s">
        <v>17</v>
      </c>
    </row>
    <row r="105" spans="23:23" ht="17.100000000000001" customHeight="1" x14ac:dyDescent="0.25">
      <c r="W105" s="31" t="s">
        <v>17</v>
      </c>
    </row>
    <row r="118" spans="17:24" ht="17.100000000000001" customHeight="1" x14ac:dyDescent="0.25">
      <c r="X118" s="29" t="s">
        <v>17</v>
      </c>
    </row>
    <row r="125" spans="17:24" ht="17.100000000000001" customHeight="1" x14ac:dyDescent="0.25">
      <c r="Q125" t="s">
        <v>17</v>
      </c>
    </row>
    <row r="128" spans="17:24" ht="17.100000000000001" customHeight="1" x14ac:dyDescent="0.25">
      <c r="W128" s="30" t="s">
        <v>17</v>
      </c>
    </row>
    <row r="142" spans="23:23" ht="17.100000000000001" customHeight="1" x14ac:dyDescent="0.25">
      <c r="W142" s="27"/>
    </row>
    <row r="164" spans="18:23" ht="17.100000000000001" customHeight="1" x14ac:dyDescent="0.25">
      <c r="W164" s="30" t="s">
        <v>17</v>
      </c>
    </row>
    <row r="165" spans="18:23" ht="17.100000000000001" customHeight="1" x14ac:dyDescent="0.25">
      <c r="R165" t="s">
        <v>17</v>
      </c>
    </row>
    <row r="189" spans="23:24" ht="17.100000000000001" customHeight="1" x14ac:dyDescent="0.25">
      <c r="W189" t="s">
        <v>17</v>
      </c>
      <c r="X189" s="28" t="s">
        <v>17</v>
      </c>
    </row>
    <row r="190" spans="23:24" ht="17.100000000000001" customHeight="1" x14ac:dyDescent="0.25">
      <c r="X190" s="29" t="s">
        <v>17</v>
      </c>
    </row>
    <row r="198" spans="5:23" ht="17.100000000000001" customHeight="1" x14ac:dyDescent="0.25">
      <c r="E198" t="s">
        <v>17</v>
      </c>
    </row>
    <row r="199" spans="5:23" ht="15" x14ac:dyDescent="0.25"/>
    <row r="202" spans="5:23" ht="17.100000000000001" customHeight="1" x14ac:dyDescent="0.25">
      <c r="W202" t="s">
        <v>17</v>
      </c>
    </row>
    <row r="214" spans="17:17" ht="17.100000000000001" customHeight="1" x14ac:dyDescent="0.25">
      <c r="Q214" t="s">
        <v>17</v>
      </c>
    </row>
    <row r="234" spans="4:4" ht="17.100000000000001" customHeight="1" x14ac:dyDescent="0.25">
      <c r="D234" s="1" t="s">
        <v>16</v>
      </c>
    </row>
  </sheetData>
  <phoneticPr fontId="1" type="noConversion"/>
  <pageMargins left="0.14000000000000001" right="0.09" top="0.69" bottom="0.68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DATI GENERALI COMUNE VITTORIA</vt:lpstr>
      <vt:lpstr>Foglio2</vt:lpstr>
      <vt:lpstr>grafici</vt:lpstr>
      <vt:lpstr>Foglio1</vt:lpstr>
      <vt:lpstr>grafici!Area_stampa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utente</cp:lastModifiedBy>
  <cp:lastPrinted>2019-03-19T16:05:46Z</cp:lastPrinted>
  <dcterms:created xsi:type="dcterms:W3CDTF">2009-08-25T09:41:51Z</dcterms:created>
  <dcterms:modified xsi:type="dcterms:W3CDTF">2019-05-14T14:16:25Z</dcterms:modified>
</cp:coreProperties>
</file>