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32ED646-F501-4E5D-B053-6491A815FD4E}" xr6:coauthVersionLast="38" xr6:coauthVersionMax="38" xr10:uidLastSave="{00000000-0000-0000-0000-000000000000}"/>
  <bookViews>
    <workbookView xWindow="0" yWindow="0" windowWidth="28800" windowHeight="12225" activeTab="1" xr2:uid="{00000000-000D-0000-FFFF-FFFF00000000}"/>
  </bookViews>
  <sheets>
    <sheet name="DATI GENERALI COMUNE VITTORIA" sheetId="20" r:id="rId1"/>
    <sheet name="grafici" sheetId="21" r:id="rId2"/>
    <sheet name="Foglio1" sheetId="22" r:id="rId3"/>
  </sheets>
  <definedNames>
    <definedName name="_xlnm.Print_Area" localSheetId="1">grafici!$A$1:$P$227</definedName>
  </definedNames>
  <calcPr calcId="181029"/>
</workbook>
</file>

<file path=xl/calcChain.xml><?xml version="1.0" encoding="utf-8"?>
<calcChain xmlns="http://schemas.openxmlformats.org/spreadsheetml/2006/main">
  <c r="C3" i="20" l="1"/>
  <c r="B3" i="20"/>
  <c r="Q20" i="20"/>
  <c r="P20" i="20"/>
  <c r="J3" i="20"/>
  <c r="K3" i="20"/>
  <c r="P49" i="20"/>
  <c r="P48" i="20"/>
  <c r="Q48" i="20"/>
  <c r="Q49" i="20"/>
  <c r="Q50" i="20"/>
  <c r="Q51" i="20"/>
  <c r="Q52" i="20"/>
  <c r="Q53" i="20"/>
  <c r="Q54" i="20"/>
  <c r="Q55" i="20"/>
  <c r="Q56" i="20"/>
  <c r="Q57" i="20"/>
  <c r="Q58" i="20"/>
  <c r="Q59" i="20"/>
  <c r="P53" i="20"/>
  <c r="P54" i="20"/>
  <c r="P55" i="20"/>
  <c r="P56" i="20"/>
  <c r="P57" i="20"/>
  <c r="P58" i="20"/>
  <c r="P59" i="20"/>
  <c r="P52" i="20"/>
  <c r="P51" i="20"/>
  <c r="P50" i="20"/>
  <c r="D48" i="20"/>
  <c r="D49" i="20"/>
  <c r="D50" i="20"/>
  <c r="D51" i="20"/>
  <c r="D52" i="20"/>
  <c r="D53" i="20"/>
  <c r="D54" i="20"/>
  <c r="D55" i="20"/>
  <c r="D56" i="20"/>
  <c r="D57" i="20"/>
  <c r="D58" i="20"/>
  <c r="D59" i="20"/>
  <c r="P29" i="20"/>
  <c r="P28" i="20"/>
  <c r="P27" i="20"/>
  <c r="P26" i="20"/>
  <c r="P25" i="20"/>
  <c r="P24" i="20"/>
  <c r="P23" i="20"/>
  <c r="P22" i="20"/>
  <c r="P21" i="20"/>
  <c r="P19" i="20"/>
  <c r="P18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63" i="20"/>
  <c r="D64" i="20"/>
  <c r="D65" i="20"/>
  <c r="D66" i="20"/>
  <c r="D67" i="20"/>
  <c r="D68" i="20"/>
  <c r="D69" i="20"/>
  <c r="D70" i="20"/>
  <c r="D71" i="20"/>
  <c r="D72" i="20"/>
  <c r="D73" i="20"/>
  <c r="D74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P63" i="20"/>
  <c r="P64" i="20"/>
  <c r="P65" i="20"/>
  <c r="P66" i="20"/>
  <c r="P67" i="20"/>
  <c r="P68" i="20"/>
  <c r="P69" i="20"/>
  <c r="P70" i="20"/>
  <c r="P71" i="20"/>
  <c r="P72" i="20"/>
  <c r="P73" i="20"/>
  <c r="P74" i="20"/>
  <c r="J63" i="20"/>
  <c r="J64" i="20"/>
  <c r="J65" i="20"/>
  <c r="J66" i="20"/>
  <c r="J67" i="20"/>
  <c r="J68" i="20"/>
  <c r="J69" i="20"/>
  <c r="J70" i="20"/>
  <c r="J71" i="20"/>
  <c r="J72" i="20"/>
  <c r="J73" i="20"/>
  <c r="J74" i="20"/>
  <c r="K29" i="20"/>
  <c r="K28" i="20"/>
  <c r="K27" i="20"/>
  <c r="K26" i="20"/>
  <c r="K25" i="20"/>
  <c r="K24" i="20"/>
  <c r="K23" i="20"/>
  <c r="K22" i="20"/>
  <c r="K21" i="20"/>
  <c r="K20" i="20"/>
  <c r="K19" i="20"/>
  <c r="K18" i="20"/>
  <c r="Q29" i="20"/>
  <c r="Q28" i="20"/>
  <c r="Q27" i="20"/>
  <c r="Q26" i="20"/>
  <c r="Q25" i="20"/>
  <c r="Q24" i="20"/>
  <c r="Q23" i="20"/>
  <c r="Q22" i="20"/>
  <c r="Q21" i="20"/>
  <c r="Q19" i="20"/>
  <c r="Q18" i="20"/>
  <c r="E59" i="20"/>
  <c r="E58" i="20"/>
  <c r="E57" i="20"/>
  <c r="E56" i="20"/>
  <c r="E55" i="20"/>
  <c r="E54" i="20"/>
  <c r="E53" i="20"/>
  <c r="E52" i="20"/>
  <c r="E51" i="20"/>
  <c r="E50" i="20"/>
  <c r="E49" i="20"/>
  <c r="E48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74" i="20"/>
  <c r="E73" i="20"/>
  <c r="E72" i="20"/>
  <c r="E71" i="20"/>
  <c r="E70" i="20"/>
  <c r="E69" i="20"/>
  <c r="E68" i="20"/>
  <c r="E67" i="20"/>
  <c r="E66" i="20"/>
  <c r="E65" i="20"/>
  <c r="E64" i="20"/>
  <c r="E63" i="20"/>
  <c r="K44" i="20"/>
  <c r="K43" i="20"/>
  <c r="K42" i="20"/>
  <c r="K41" i="20"/>
  <c r="K40" i="20"/>
  <c r="K39" i="20"/>
  <c r="K38" i="20"/>
  <c r="K37" i="20"/>
  <c r="K36" i="20"/>
  <c r="K35" i="20"/>
  <c r="K34" i="20"/>
  <c r="K33" i="20"/>
  <c r="K59" i="20"/>
  <c r="K58" i="20"/>
  <c r="K57" i="20"/>
  <c r="K56" i="20"/>
  <c r="K55" i="20"/>
  <c r="K54" i="20"/>
  <c r="K53" i="20"/>
  <c r="K52" i="20"/>
  <c r="K51" i="20"/>
  <c r="K50" i="20"/>
  <c r="K49" i="20"/>
  <c r="K48" i="20"/>
  <c r="Q74" i="20"/>
  <c r="Q73" i="20"/>
  <c r="Q72" i="20"/>
  <c r="Q71" i="20"/>
  <c r="Q70" i="20"/>
  <c r="Q69" i="20"/>
  <c r="Q68" i="20"/>
  <c r="Q67" i="20"/>
  <c r="Q66" i="20"/>
  <c r="Q65" i="20"/>
  <c r="Q64" i="20"/>
  <c r="Q63" i="20"/>
  <c r="K74" i="20"/>
  <c r="K73" i="20"/>
  <c r="K72" i="20"/>
  <c r="K71" i="20"/>
  <c r="K70" i="20"/>
  <c r="K69" i="20"/>
  <c r="K68" i="20"/>
  <c r="K67" i="20"/>
  <c r="K66" i="20"/>
  <c r="K65" i="20"/>
  <c r="K64" i="20"/>
  <c r="K63" i="20"/>
  <c r="Q44" i="20"/>
  <c r="Q43" i="20"/>
  <c r="Q42" i="20"/>
  <c r="Q41" i="20"/>
  <c r="Q40" i="20"/>
  <c r="Q39" i="20"/>
  <c r="Q38" i="20"/>
  <c r="Q37" i="20"/>
  <c r="Q36" i="20"/>
  <c r="Q35" i="20"/>
  <c r="Q34" i="20"/>
  <c r="Q33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89" i="20"/>
  <c r="E88" i="20"/>
  <c r="E87" i="20"/>
  <c r="E86" i="20"/>
  <c r="E85" i="20"/>
  <c r="E84" i="20"/>
  <c r="E83" i="20"/>
  <c r="E82" i="20"/>
  <c r="E81" i="20"/>
  <c r="E80" i="20"/>
  <c r="E79" i="20"/>
  <c r="E78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P14" i="20"/>
  <c r="P13" i="20"/>
  <c r="P12" i="20"/>
  <c r="P11" i="20"/>
  <c r="P10" i="20"/>
  <c r="P9" i="20"/>
  <c r="P8" i="20"/>
  <c r="P7" i="20"/>
  <c r="P6" i="20"/>
  <c r="P5" i="20"/>
  <c r="P4" i="20"/>
  <c r="P3" i="20"/>
  <c r="J14" i="20"/>
  <c r="J13" i="20"/>
  <c r="J12" i="20"/>
  <c r="J11" i="20"/>
  <c r="J10" i="20"/>
  <c r="J9" i="20"/>
  <c r="J8" i="20"/>
  <c r="J7" i="20"/>
  <c r="J6" i="20"/>
  <c r="J5" i="20"/>
  <c r="J4" i="20"/>
  <c r="Q14" i="20"/>
  <c r="Q13" i="20"/>
  <c r="Q12" i="20"/>
  <c r="Q11" i="20"/>
  <c r="Q10" i="20"/>
  <c r="Q9" i="20"/>
  <c r="Q8" i="20"/>
  <c r="Q7" i="20"/>
  <c r="Q6" i="20"/>
  <c r="Q5" i="20"/>
  <c r="Q4" i="20"/>
  <c r="Q3" i="20"/>
  <c r="K14" i="20"/>
  <c r="K13" i="20"/>
  <c r="K12" i="20"/>
  <c r="K11" i="20"/>
  <c r="K10" i="20"/>
  <c r="K9" i="20"/>
  <c r="K8" i="20"/>
  <c r="K7" i="20"/>
  <c r="K6" i="20"/>
  <c r="K5" i="20"/>
  <c r="K4" i="20"/>
  <c r="C14" i="20"/>
  <c r="C13" i="20"/>
  <c r="C12" i="20"/>
  <c r="E12" i="20" s="1"/>
  <c r="C11" i="20"/>
  <c r="C10" i="20"/>
  <c r="C9" i="20"/>
  <c r="C8" i="20"/>
  <c r="C7" i="20"/>
  <c r="C6" i="20"/>
  <c r="C5" i="20"/>
  <c r="C4" i="20"/>
  <c r="B14" i="20"/>
  <c r="B13" i="20"/>
  <c r="B12" i="20"/>
  <c r="B11" i="20"/>
  <c r="B10" i="20"/>
  <c r="B9" i="20"/>
  <c r="B8" i="20"/>
  <c r="B7" i="20"/>
  <c r="B6" i="20"/>
  <c r="B5" i="20"/>
  <c r="B4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P33" i="20"/>
  <c r="P34" i="20"/>
  <c r="P35" i="20"/>
  <c r="P36" i="20"/>
  <c r="P37" i="20"/>
  <c r="P38" i="20"/>
  <c r="P39" i="20"/>
  <c r="P40" i="20"/>
  <c r="P41" i="20"/>
  <c r="P42" i="20"/>
  <c r="P43" i="20"/>
  <c r="P44" i="20"/>
  <c r="D3" i="20" l="1"/>
  <c r="E3" i="20"/>
  <c r="D11" i="20"/>
  <c r="D13" i="20"/>
  <c r="D12" i="20"/>
  <c r="D7" i="20"/>
  <c r="E4" i="20"/>
  <c r="D9" i="20"/>
  <c r="E8" i="20"/>
  <c r="D4" i="20"/>
  <c r="D10" i="20"/>
  <c r="E7" i="20"/>
  <c r="E13" i="20"/>
  <c r="E10" i="20"/>
  <c r="D6" i="20"/>
  <c r="D8" i="20"/>
  <c r="D14" i="20"/>
  <c r="E14" i="20"/>
  <c r="E5" i="20"/>
  <c r="E6" i="20"/>
  <c r="E9" i="20"/>
  <c r="D5" i="20"/>
  <c r="E11" i="20"/>
</calcChain>
</file>

<file path=xl/sharedStrings.xml><?xml version="1.0" encoding="utf-8"?>
<sst xmlns="http://schemas.openxmlformats.org/spreadsheetml/2006/main" count="288" uniqueCount="35">
  <si>
    <t>MESE</t>
  </si>
  <si>
    <t>GIORNATE LAVORATIVE</t>
  </si>
  <si>
    <t>GIORNI DI ASSENZA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</si>
  <si>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</si>
  <si>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</si>
  <si>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</si>
  <si>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</si>
  <si>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</si>
  <si>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</si>
  <si>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</si>
  <si>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</si>
  <si>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</si>
  <si>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</si>
  <si>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</si>
  <si>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</si>
  <si>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GIORNI DI PRESENZA</t>
  </si>
  <si>
    <t/>
  </si>
  <si>
    <t xml:space="preserve"> </t>
  </si>
  <si>
    <t>%  ASSENZA</t>
  </si>
  <si>
    <t>DIREZIONE AVVOCATURA</t>
  </si>
  <si>
    <t>DIREZIONE AFFARI GENERALI  E DECENTRAMENTO</t>
  </si>
  <si>
    <t>DIREZIONE POLIZIA MUNICIPALE</t>
  </si>
  <si>
    <t>DIREZIONE POLITICHE FINANZIARIE, BILANCIO ED ECONOMATO</t>
  </si>
  <si>
    <t>DIREZIONE POLITICHE SOCIO ASSISTENZIALI, PUBBLICA ISTRUZIONE E POLITICHE CULTURALI</t>
  </si>
  <si>
    <t>DIREZIONE SISTEMI E SERVIZI  DEMOGRAFICI , STATISTICI, INFORMATICI</t>
  </si>
  <si>
    <t xml:space="preserve">DIREZIONE  RISORSE 
UMANE
</t>
  </si>
  <si>
    <t>DIREZIONE C.U.C. – SEZIONE DI VITTORIA</t>
  </si>
  <si>
    <t>DIREZIONE ECOLOGIA E TUTELA DEL PATRIMONIO AMBIENTALE</t>
  </si>
  <si>
    <t>DIREZIONE TRIBUTI E  SERVIZI DI FISCALITA’ LOCALE</t>
  </si>
  <si>
    <t>UFFICIO DEL SEGRETARIO GENERALE</t>
  </si>
  <si>
    <t>RIEPILOGO GENERALE  -  ANNO 2018</t>
  </si>
  <si>
    <t>DIREZIONE SVILUPPO ECONOMICO  E PROGRAMMAZIONE COMUNITARIA</t>
  </si>
  <si>
    <t>DIREZIONE URBANISTICA</t>
  </si>
  <si>
    <t>UFFICIO DEI COMMISSARI</t>
  </si>
  <si>
    <t xml:space="preserve">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</si>
</sst>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20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92D050"/>
      <name val="Calibri"/>
      <family val="2"/>
    </font>
    <font>
      <sz val="16"/>
      <color rgb="FF92D050"/>
      <name val="Calibri"/>
      <family val="2"/>
      <scheme val="minor"/>
    </font>
    <font>
      <b/>
      <sz val="14"/>
      <color rgb="FF92D050"/>
      <name val="Calibri"/>
      <family val="2"/>
    </font>
    <font>
      <sz val="14"/>
      <color rgb="FF92D050"/>
      <name val="Calibri"/>
      <family val="2"/>
      <scheme val="minor"/>
    </font>
    <font>
      <b/>
      <sz val="20"/>
      <color rgb="FF92D050"/>
      <name val="Calibri"/>
      <family val="2"/>
    </font>
    <font>
      <sz val="11"/>
      <color rgb="FF92D05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8"/>
      <color theme="6"/>
      <name val="Calibri"/>
      <family val="2"/>
    </font>
    <font>
      <sz val="10"/>
      <color rgb="FF548DD4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quotePrefix="1"/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2" xfId="0" applyBorder="1" applyProtection="1">
      <protection locked="0"/>
    </xf>
    <xf numFmtId="1" fontId="0" fillId="0" borderId="2" xfId="0" applyNumberFormat="1" applyBorder="1" applyProtection="1">
      <protection locked="0"/>
    </xf>
    <xf numFmtId="1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2" xfId="0" applyFont="1" applyBorder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1" fontId="0" fillId="0" borderId="2" xfId="0" applyNumberFormat="1" applyFont="1" applyBorder="1" applyProtection="1"/>
    <xf numFmtId="2" fontId="0" fillId="0" borderId="2" xfId="0" applyNumberFormat="1" applyFont="1" applyBorder="1" applyProtection="1"/>
    <xf numFmtId="1" fontId="0" fillId="0" borderId="2" xfId="0" applyNumberFormat="1" applyBorder="1" applyProtection="1"/>
    <xf numFmtId="2" fontId="0" fillId="0" borderId="2" xfId="0" applyNumberFormat="1" applyBorder="1" applyProtection="1"/>
    <xf numFmtId="1" fontId="4" fillId="0" borderId="2" xfId="0" applyNumberFormat="1" applyFont="1" applyBorder="1" applyProtection="1">
      <protection locked="0"/>
    </xf>
    <xf numFmtId="1" fontId="4" fillId="0" borderId="2" xfId="0" applyNumberFormat="1" applyFont="1" applyBorder="1" applyProtection="1"/>
    <xf numFmtId="0" fontId="4" fillId="0" borderId="0" xfId="0" applyFont="1" applyProtection="1">
      <protection locked="0"/>
    </xf>
    <xf numFmtId="1" fontId="5" fillId="0" borderId="4" xfId="0" applyNumberFormat="1" applyFont="1" applyFill="1" applyBorder="1" applyProtection="1"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/>
    <xf numFmtId="0" fontId="17" fillId="0" borderId="0" xfId="0" applyFont="1"/>
    <xf numFmtId="0" fontId="14" fillId="0" borderId="0" xfId="0" applyFont="1"/>
    <xf numFmtId="0" fontId="18" fillId="0" borderId="0" xfId="0" applyFont="1"/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DIREZIONE AFFARI GENERALI E</a:t>
            </a:r>
            <a:r>
              <a:rPr lang="it-IT" baseline="0"/>
              <a:t> </a:t>
            </a:r>
            <a:r>
              <a:rPr lang="it-IT"/>
              <a:t>DECENTRAMENTO</a:t>
            </a:r>
          </a:p>
        </c:rich>
      </c:tx>
      <c:layout>
        <c:manualLayout>
          <c:xMode val="edge"/>
          <c:yMode val="edge"/>
          <c:x val="0.30406850211548603"/>
          <c:y val="7.31727567589662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78456157003625"/>
          <c:y val="0.21212183984919494"/>
          <c:w val="0.83297457621322213"/>
          <c:h val="0.472728671663921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VITTORIA'!$B$17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VITTORIA'!$A$18:$A$29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VITTORIA'!$B$18:$B$29</c:f>
              <c:numCache>
                <c:formatCode>0</c:formatCode>
                <c:ptCount val="12"/>
                <c:pt idx="0">
                  <c:v>1298</c:v>
                </c:pt>
                <c:pt idx="1">
                  <c:v>1040</c:v>
                </c:pt>
                <c:pt idx="2">
                  <c:v>1012</c:v>
                </c:pt>
                <c:pt idx="3">
                  <c:v>874</c:v>
                </c:pt>
                <c:pt idx="4">
                  <c:v>990</c:v>
                </c:pt>
                <c:pt idx="5">
                  <c:v>945</c:v>
                </c:pt>
                <c:pt idx="6">
                  <c:v>924</c:v>
                </c:pt>
                <c:pt idx="7">
                  <c:v>968</c:v>
                </c:pt>
                <c:pt idx="8">
                  <c:v>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F5-4774-8998-7EC5A9AD8987}"/>
            </c:ext>
          </c:extLst>
        </c:ser>
        <c:ser>
          <c:idx val="1"/>
          <c:order val="1"/>
          <c:tx>
            <c:strRef>
              <c:f>'DATI GENERALI COMUNE VITTORIA'!$C$17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VITTORIA'!$A$18:$A$29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VITTORIA'!$C$18:$C$29</c:f>
              <c:numCache>
                <c:formatCode>0</c:formatCode>
                <c:ptCount val="12"/>
                <c:pt idx="0">
                  <c:v>335</c:v>
                </c:pt>
                <c:pt idx="1">
                  <c:v>251</c:v>
                </c:pt>
                <c:pt idx="2">
                  <c:v>208</c:v>
                </c:pt>
                <c:pt idx="3">
                  <c:v>182</c:v>
                </c:pt>
                <c:pt idx="4">
                  <c:v>185</c:v>
                </c:pt>
                <c:pt idx="5">
                  <c:v>219</c:v>
                </c:pt>
                <c:pt idx="6">
                  <c:v>312</c:v>
                </c:pt>
                <c:pt idx="7">
                  <c:v>467</c:v>
                </c:pt>
                <c:pt idx="8">
                  <c:v>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F5-4774-8998-7EC5A9AD8987}"/>
            </c:ext>
          </c:extLst>
        </c:ser>
        <c:ser>
          <c:idx val="2"/>
          <c:order val="2"/>
          <c:tx>
            <c:strRef>
              <c:f>'DATI GENERALI COMUNE VITTORIA'!$D$17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VITTORIA'!$A$18:$A$29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VITTORIA'!$D$18:$D$29</c:f>
              <c:numCache>
                <c:formatCode>0</c:formatCode>
                <c:ptCount val="12"/>
                <c:pt idx="0">
                  <c:v>963</c:v>
                </c:pt>
                <c:pt idx="1">
                  <c:v>789</c:v>
                </c:pt>
                <c:pt idx="2">
                  <c:v>804</c:v>
                </c:pt>
                <c:pt idx="3">
                  <c:v>692</c:v>
                </c:pt>
                <c:pt idx="4">
                  <c:v>805</c:v>
                </c:pt>
                <c:pt idx="5">
                  <c:v>726</c:v>
                </c:pt>
                <c:pt idx="6">
                  <c:v>612</c:v>
                </c:pt>
                <c:pt idx="7">
                  <c:v>501</c:v>
                </c:pt>
                <c:pt idx="8">
                  <c:v>658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F5-4774-8998-7EC5A9AD8987}"/>
            </c:ext>
          </c:extLst>
        </c:ser>
        <c:ser>
          <c:idx val="3"/>
          <c:order val="3"/>
          <c:tx>
            <c:strRef>
              <c:f>'DATI GENERALI COMUNE VITTORIA'!$E$17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VITTORIA'!$A$18:$A$29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VITTORIA'!$E$18:$E$29</c:f>
              <c:numCache>
                <c:formatCode>0</c:formatCode>
                <c:ptCount val="12"/>
                <c:pt idx="0">
                  <c:v>25.808936825885979</c:v>
                </c:pt>
                <c:pt idx="1">
                  <c:v>24.134615384615383</c:v>
                </c:pt>
                <c:pt idx="2">
                  <c:v>20.553359683794469</c:v>
                </c:pt>
                <c:pt idx="3">
                  <c:v>20.823798627002287</c:v>
                </c:pt>
                <c:pt idx="4">
                  <c:v>18.686868686868689</c:v>
                </c:pt>
                <c:pt idx="5">
                  <c:v>23.174603174603174</c:v>
                </c:pt>
                <c:pt idx="6">
                  <c:v>33.766233766233768</c:v>
                </c:pt>
                <c:pt idx="7">
                  <c:v>48.243801652892557</c:v>
                </c:pt>
                <c:pt idx="8">
                  <c:v>26.888888888888889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5-4774-8998-7EC5A9AD8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468992"/>
        <c:axId val="98470528"/>
      </c:barChart>
      <c:catAx>
        <c:axId val="9846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98470528"/>
        <c:crosses val="autoZero"/>
        <c:auto val="1"/>
        <c:lblAlgn val="ctr"/>
        <c:lblOffset val="100"/>
        <c:noMultiLvlLbl val="0"/>
      </c:catAx>
      <c:valAx>
        <c:axId val="98470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5.4561071496964167E-2"/>
              <c:y val="0.280767358625626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984689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199" l="0.70000000000000062" r="0.70000000000000062" t="0.75000000000001199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DIREZIONE POLIZIA MUNICIPALE</a:t>
            </a:r>
          </a:p>
        </c:rich>
      </c:tx>
      <c:layout>
        <c:manualLayout>
          <c:xMode val="edge"/>
          <c:yMode val="edge"/>
          <c:x val="0.37874014544529305"/>
          <c:y val="3.69495510936646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8621483439215"/>
          <c:y val="0.16564417177914109"/>
          <c:w val="0.83189698943933388"/>
          <c:h val="0.515337423312883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VITTORIA'!$N$32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VITTORIA'!$M$33:$M$44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VITTORIA'!$N$33:$N$44</c:f>
              <c:numCache>
                <c:formatCode>0</c:formatCode>
                <c:ptCount val="12"/>
                <c:pt idx="0">
                  <c:v>1643</c:v>
                </c:pt>
                <c:pt idx="1">
                  <c:v>1552</c:v>
                </c:pt>
                <c:pt idx="2">
                  <c:v>1737</c:v>
                </c:pt>
                <c:pt idx="3">
                  <c:v>1490</c:v>
                </c:pt>
                <c:pt idx="4">
                  <c:v>1677</c:v>
                </c:pt>
                <c:pt idx="5">
                  <c:v>1637</c:v>
                </c:pt>
                <c:pt idx="6">
                  <c:v>1641</c:v>
                </c:pt>
                <c:pt idx="7">
                  <c:v>1780</c:v>
                </c:pt>
                <c:pt idx="8">
                  <c:v>1645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62-48D3-80C7-37D662A8A25B}"/>
            </c:ext>
          </c:extLst>
        </c:ser>
        <c:ser>
          <c:idx val="1"/>
          <c:order val="1"/>
          <c:tx>
            <c:strRef>
              <c:f>'DATI GENERALI COMUNE VITTORIA'!$O$32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VITTORIA'!$M$33:$M$44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VITTORIA'!$O$33:$O$44</c:f>
              <c:numCache>
                <c:formatCode>0</c:formatCode>
                <c:ptCount val="12"/>
                <c:pt idx="0">
                  <c:v>388</c:v>
                </c:pt>
                <c:pt idx="1">
                  <c:v>290</c:v>
                </c:pt>
                <c:pt idx="2">
                  <c:v>365</c:v>
                </c:pt>
                <c:pt idx="3">
                  <c:v>266</c:v>
                </c:pt>
                <c:pt idx="4">
                  <c:v>341</c:v>
                </c:pt>
                <c:pt idx="5">
                  <c:v>266</c:v>
                </c:pt>
                <c:pt idx="6">
                  <c:v>258</c:v>
                </c:pt>
                <c:pt idx="7">
                  <c:v>784</c:v>
                </c:pt>
                <c:pt idx="8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62-48D3-80C7-37D662A8A25B}"/>
            </c:ext>
          </c:extLst>
        </c:ser>
        <c:ser>
          <c:idx val="2"/>
          <c:order val="2"/>
          <c:tx>
            <c:strRef>
              <c:f>'DATI GENERALI COMUNE VITTORIA'!$P$32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VITTORIA'!$M$33:$M$44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VITTORIA'!$P$33:$P$44</c:f>
              <c:numCache>
                <c:formatCode>0</c:formatCode>
                <c:ptCount val="12"/>
                <c:pt idx="0">
                  <c:v>1255</c:v>
                </c:pt>
                <c:pt idx="1">
                  <c:v>1262</c:v>
                </c:pt>
                <c:pt idx="2">
                  <c:v>1372</c:v>
                </c:pt>
                <c:pt idx="3">
                  <c:v>1224</c:v>
                </c:pt>
                <c:pt idx="4">
                  <c:v>1336</c:v>
                </c:pt>
                <c:pt idx="5">
                  <c:v>1371</c:v>
                </c:pt>
                <c:pt idx="6">
                  <c:v>1383</c:v>
                </c:pt>
                <c:pt idx="7">
                  <c:v>996</c:v>
                </c:pt>
                <c:pt idx="8">
                  <c:v>1295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62-48D3-80C7-37D662A8A25B}"/>
            </c:ext>
          </c:extLst>
        </c:ser>
        <c:ser>
          <c:idx val="3"/>
          <c:order val="3"/>
          <c:tx>
            <c:strRef>
              <c:f>'DATI GENERALI COMUNE VITTORIA'!$Q$32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VITTORIA'!$M$33:$M$44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VITTORIA'!$Q$33:$Q$44</c:f>
              <c:numCache>
                <c:formatCode>0.00</c:formatCode>
                <c:ptCount val="12"/>
                <c:pt idx="0">
                  <c:v>23.61533779671333</c:v>
                </c:pt>
                <c:pt idx="1">
                  <c:v>18.685567010309278</c:v>
                </c:pt>
                <c:pt idx="2">
                  <c:v>21.013241220495107</c:v>
                </c:pt>
                <c:pt idx="3">
                  <c:v>17.85234899328859</c:v>
                </c:pt>
                <c:pt idx="4">
                  <c:v>20.333929636255217</c:v>
                </c:pt>
                <c:pt idx="5">
                  <c:v>16.249236408063531</c:v>
                </c:pt>
                <c:pt idx="6">
                  <c:v>15.722120658135283</c:v>
                </c:pt>
                <c:pt idx="7">
                  <c:v>44.044943820224717</c:v>
                </c:pt>
                <c:pt idx="8">
                  <c:v>21.276595744680851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62-48D3-80C7-37D662A8A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85664"/>
        <c:axId val="101587200"/>
      </c:barChart>
      <c:catAx>
        <c:axId val="10158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1587200"/>
        <c:crosses val="autoZero"/>
        <c:auto val="1"/>
        <c:lblAlgn val="ctr"/>
        <c:lblOffset val="100"/>
        <c:noMultiLvlLbl val="0"/>
      </c:catAx>
      <c:valAx>
        <c:axId val="101587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4.8057969046972571E-2"/>
              <c:y val="0.2410830394666935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158566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266" l="0.70000000000000062" r="0.70000000000000062" t="0.75000000000001266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 sz="1600"/>
              <a:t>DIREZIONE  ECOLOGIA E TUTELA  DEL PATRIMONIO AMBIENTALE</a:t>
            </a:r>
          </a:p>
        </c:rich>
      </c:tx>
      <c:layout>
        <c:manualLayout>
          <c:xMode val="edge"/>
          <c:yMode val="edge"/>
          <c:x val="0.27746497871605086"/>
          <c:y val="4.9022344028164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69967707212142"/>
          <c:y val="0.16207999474386808"/>
          <c:w val="0.83315392895586649"/>
          <c:h val="0.519879228423731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VITTORIA'!$N$62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VITTORIA'!$M$63:$M$74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VITTORIA'!$N$63:$N$74</c:f>
              <c:numCache>
                <c:formatCode>0</c:formatCode>
                <c:ptCount val="12"/>
                <c:pt idx="0">
                  <c:v>1036</c:v>
                </c:pt>
                <c:pt idx="1">
                  <c:v>951</c:v>
                </c:pt>
                <c:pt idx="2">
                  <c:v>1154</c:v>
                </c:pt>
                <c:pt idx="3">
                  <c:v>1039</c:v>
                </c:pt>
                <c:pt idx="4">
                  <c:v>1010</c:v>
                </c:pt>
                <c:pt idx="5">
                  <c:v>1000</c:v>
                </c:pt>
                <c:pt idx="6">
                  <c:v>1058</c:v>
                </c:pt>
                <c:pt idx="7">
                  <c:v>1056</c:v>
                </c:pt>
                <c:pt idx="8">
                  <c:v>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24-46EE-A1FD-EE98D321313F}"/>
            </c:ext>
          </c:extLst>
        </c:ser>
        <c:ser>
          <c:idx val="1"/>
          <c:order val="1"/>
          <c:tx>
            <c:strRef>
              <c:f>'DATI GENERALI COMUNE VITTORIA'!$O$62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VITTORIA'!$M$63:$M$74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VITTORIA'!$O$63:$O$74</c:f>
              <c:numCache>
                <c:formatCode>0</c:formatCode>
                <c:ptCount val="12"/>
                <c:pt idx="0">
                  <c:v>204</c:v>
                </c:pt>
                <c:pt idx="1">
                  <c:v>236</c:v>
                </c:pt>
                <c:pt idx="2">
                  <c:v>308</c:v>
                </c:pt>
                <c:pt idx="3">
                  <c:v>269</c:v>
                </c:pt>
                <c:pt idx="4">
                  <c:v>203</c:v>
                </c:pt>
                <c:pt idx="5">
                  <c:v>233</c:v>
                </c:pt>
                <c:pt idx="6">
                  <c:v>329</c:v>
                </c:pt>
                <c:pt idx="7">
                  <c:v>356</c:v>
                </c:pt>
                <c:pt idx="8">
                  <c:v>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24-46EE-A1FD-EE98D321313F}"/>
            </c:ext>
          </c:extLst>
        </c:ser>
        <c:ser>
          <c:idx val="2"/>
          <c:order val="2"/>
          <c:tx>
            <c:strRef>
              <c:f>'DATI GENERALI COMUNE VITTORIA'!$P$62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VITTORIA'!$M$63:$M$74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VITTORIA'!$P$63:$P$74</c:f>
              <c:numCache>
                <c:formatCode>0</c:formatCode>
                <c:ptCount val="12"/>
                <c:pt idx="0">
                  <c:v>832</c:v>
                </c:pt>
                <c:pt idx="1">
                  <c:v>715</c:v>
                </c:pt>
                <c:pt idx="2">
                  <c:v>846</c:v>
                </c:pt>
                <c:pt idx="3">
                  <c:v>770</c:v>
                </c:pt>
                <c:pt idx="4">
                  <c:v>807</c:v>
                </c:pt>
                <c:pt idx="5">
                  <c:v>767</c:v>
                </c:pt>
                <c:pt idx="6">
                  <c:v>729</c:v>
                </c:pt>
                <c:pt idx="7">
                  <c:v>700</c:v>
                </c:pt>
                <c:pt idx="8">
                  <c:v>724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24-46EE-A1FD-EE98D321313F}"/>
            </c:ext>
          </c:extLst>
        </c:ser>
        <c:ser>
          <c:idx val="3"/>
          <c:order val="3"/>
          <c:tx>
            <c:strRef>
              <c:f>'DATI GENERALI COMUNE VITTORIA'!$Q$62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VITTORIA'!$M$63:$M$74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VITTORIA'!$Q$63:$Q$74</c:f>
              <c:numCache>
                <c:formatCode>0</c:formatCode>
                <c:ptCount val="12"/>
                <c:pt idx="0">
                  <c:v>19.691119691119692</c:v>
                </c:pt>
                <c:pt idx="1">
                  <c:v>24.815983175604629</c:v>
                </c:pt>
                <c:pt idx="2">
                  <c:v>26.689774696707108</c:v>
                </c:pt>
                <c:pt idx="3">
                  <c:v>25.890279114533204</c:v>
                </c:pt>
                <c:pt idx="4">
                  <c:v>20.099009900990101</c:v>
                </c:pt>
                <c:pt idx="5">
                  <c:v>23.3</c:v>
                </c:pt>
                <c:pt idx="6">
                  <c:v>31.096408317580345</c:v>
                </c:pt>
                <c:pt idx="7">
                  <c:v>33.712121212121211</c:v>
                </c:pt>
                <c:pt idx="8">
                  <c:v>23.628691983122362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24-46EE-A1FD-EE98D3213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40064"/>
        <c:axId val="101641600"/>
      </c:barChart>
      <c:catAx>
        <c:axId val="10164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1641600"/>
        <c:crosses val="autoZero"/>
        <c:auto val="1"/>
        <c:lblAlgn val="ctr"/>
        <c:lblOffset val="100"/>
        <c:noMultiLvlLbl val="0"/>
      </c:catAx>
      <c:valAx>
        <c:axId val="101641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4.8557222373065416E-2"/>
              <c:y val="0.257179320474848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164006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DIREZIONE URBANISTICA,MANUTENZIONI, SERVIZI TECNICI E CIMITERIALI</a:t>
            </a:r>
          </a:p>
        </c:rich>
      </c:tx>
      <c:layout>
        <c:manualLayout>
          <c:xMode val="edge"/>
          <c:yMode val="edge"/>
          <c:x val="0.22350988759188867"/>
          <c:y val="4.4747229403382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8621483439215"/>
          <c:y val="0.1641337386018237"/>
          <c:w val="0.83189698943933388"/>
          <c:h val="0.519756838905775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VITTORIA'!$H$62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VITTORIA'!$G$63:$G$74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VITTORIA'!$H$63:$H$74</c:f>
              <c:numCache>
                <c:formatCode>0</c:formatCode>
                <c:ptCount val="12"/>
                <c:pt idx="0">
                  <c:v>484</c:v>
                </c:pt>
                <c:pt idx="1">
                  <c:v>420</c:v>
                </c:pt>
                <c:pt idx="2">
                  <c:v>462</c:v>
                </c:pt>
                <c:pt idx="3">
                  <c:v>418</c:v>
                </c:pt>
                <c:pt idx="4">
                  <c:v>462</c:v>
                </c:pt>
                <c:pt idx="5">
                  <c:v>484</c:v>
                </c:pt>
                <c:pt idx="6">
                  <c:v>441</c:v>
                </c:pt>
                <c:pt idx="7">
                  <c:v>378</c:v>
                </c:pt>
                <c:pt idx="8">
                  <c:v>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6-4D4F-94CA-9B8EEAC36C71}"/>
            </c:ext>
          </c:extLst>
        </c:ser>
        <c:ser>
          <c:idx val="1"/>
          <c:order val="1"/>
          <c:tx>
            <c:strRef>
              <c:f>'DATI GENERALI COMUNE VITTORIA'!$I$62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VITTORIA'!$G$63:$G$74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VITTORIA'!$I$63:$I$74</c:f>
              <c:numCache>
                <c:formatCode>0</c:formatCode>
                <c:ptCount val="12"/>
                <c:pt idx="0">
                  <c:v>95</c:v>
                </c:pt>
                <c:pt idx="1">
                  <c:v>51</c:v>
                </c:pt>
                <c:pt idx="2">
                  <c:v>70</c:v>
                </c:pt>
                <c:pt idx="3">
                  <c:v>62</c:v>
                </c:pt>
                <c:pt idx="4">
                  <c:v>111</c:v>
                </c:pt>
                <c:pt idx="5">
                  <c:v>98</c:v>
                </c:pt>
                <c:pt idx="6">
                  <c:v>151</c:v>
                </c:pt>
                <c:pt idx="7">
                  <c:v>210</c:v>
                </c:pt>
                <c:pt idx="8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96-4D4F-94CA-9B8EEAC36C71}"/>
            </c:ext>
          </c:extLst>
        </c:ser>
        <c:ser>
          <c:idx val="2"/>
          <c:order val="2"/>
          <c:tx>
            <c:strRef>
              <c:f>'DATI GENERALI COMUNE VITTORIA'!$J$62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VITTORIA'!$G$63:$G$74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VITTORIA'!$J$63:$J$74</c:f>
              <c:numCache>
                <c:formatCode>0</c:formatCode>
                <c:ptCount val="12"/>
                <c:pt idx="0">
                  <c:v>389</c:v>
                </c:pt>
                <c:pt idx="1">
                  <c:v>369</c:v>
                </c:pt>
                <c:pt idx="2">
                  <c:v>392</c:v>
                </c:pt>
                <c:pt idx="3">
                  <c:v>356</c:v>
                </c:pt>
                <c:pt idx="4">
                  <c:v>351</c:v>
                </c:pt>
                <c:pt idx="5">
                  <c:v>386</c:v>
                </c:pt>
                <c:pt idx="6">
                  <c:v>290</c:v>
                </c:pt>
                <c:pt idx="7">
                  <c:v>168</c:v>
                </c:pt>
                <c:pt idx="8">
                  <c:v>395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96-4D4F-94CA-9B8EEAC36C71}"/>
            </c:ext>
          </c:extLst>
        </c:ser>
        <c:ser>
          <c:idx val="3"/>
          <c:order val="3"/>
          <c:tx>
            <c:strRef>
              <c:f>'DATI GENERALI COMUNE VITTORIA'!$K$62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VITTORIA'!$G$63:$G$74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VITTORIA'!$K$63:$K$74</c:f>
              <c:numCache>
                <c:formatCode>0</c:formatCode>
                <c:ptCount val="12"/>
                <c:pt idx="0">
                  <c:v>19.628099173553721</c:v>
                </c:pt>
                <c:pt idx="1">
                  <c:v>12.142857142857142</c:v>
                </c:pt>
                <c:pt idx="2">
                  <c:v>15.151515151515152</c:v>
                </c:pt>
                <c:pt idx="3">
                  <c:v>14.832535885167463</c:v>
                </c:pt>
                <c:pt idx="4">
                  <c:v>24.025974025974026</c:v>
                </c:pt>
                <c:pt idx="5">
                  <c:v>20.24793388429752</c:v>
                </c:pt>
                <c:pt idx="6">
                  <c:v>34.240362811791378</c:v>
                </c:pt>
                <c:pt idx="7">
                  <c:v>55.555555555555557</c:v>
                </c:pt>
                <c:pt idx="8">
                  <c:v>10.227272727272728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96-4D4F-94CA-9B8EEAC36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02176"/>
        <c:axId val="103208064"/>
      </c:barChart>
      <c:catAx>
        <c:axId val="10320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3208064"/>
        <c:crosses val="autoZero"/>
        <c:auto val="1"/>
        <c:lblAlgn val="ctr"/>
        <c:lblOffset val="100"/>
        <c:noMultiLvlLbl val="0"/>
      </c:catAx>
      <c:valAx>
        <c:axId val="103208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5.4143538509299254E-2"/>
              <c:y val="0.250327326105513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320217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31" l="0.70000000000000062" r="0.70000000000000062" t="0.7500000000000131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DIREZIONE AVVOCATURA</a:t>
            </a:r>
          </a:p>
        </c:rich>
      </c:tx>
      <c:layout>
        <c:manualLayout>
          <c:xMode val="edge"/>
          <c:yMode val="edge"/>
          <c:x val="0.40664551090596435"/>
          <c:y val="2.45398870595722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8621483439215"/>
          <c:y val="0.1606065358858188"/>
          <c:w val="0.83189698943933388"/>
          <c:h val="0.5242439756272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VITTORIA'!$B$32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VITTORIA'!$A$33:$A$44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VITTORIA'!$B$33:$B$44</c:f>
              <c:numCache>
                <c:formatCode>0</c:formatCode>
                <c:ptCount val="12"/>
                <c:pt idx="0">
                  <c:v>198</c:v>
                </c:pt>
                <c:pt idx="1">
                  <c:v>180</c:v>
                </c:pt>
                <c:pt idx="2">
                  <c:v>198</c:v>
                </c:pt>
                <c:pt idx="3">
                  <c:v>171</c:v>
                </c:pt>
                <c:pt idx="4">
                  <c:v>286</c:v>
                </c:pt>
                <c:pt idx="5">
                  <c:v>286</c:v>
                </c:pt>
                <c:pt idx="6">
                  <c:v>253</c:v>
                </c:pt>
                <c:pt idx="7">
                  <c:v>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52-4FBE-904B-3EA40C6D3860}"/>
            </c:ext>
          </c:extLst>
        </c:ser>
        <c:ser>
          <c:idx val="1"/>
          <c:order val="1"/>
          <c:tx>
            <c:strRef>
              <c:f>'DATI GENERALI COMUNE VITTORIA'!$C$32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VITTORIA'!$A$33:$A$44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VITTORIA'!$C$33:$C$44</c:f>
              <c:numCache>
                <c:formatCode>0</c:formatCode>
                <c:ptCount val="12"/>
                <c:pt idx="0">
                  <c:v>44</c:v>
                </c:pt>
                <c:pt idx="1">
                  <c:v>14</c:v>
                </c:pt>
                <c:pt idx="2">
                  <c:v>24</c:v>
                </c:pt>
                <c:pt idx="3">
                  <c:v>16</c:v>
                </c:pt>
                <c:pt idx="4">
                  <c:v>26</c:v>
                </c:pt>
                <c:pt idx="5">
                  <c:v>44</c:v>
                </c:pt>
                <c:pt idx="6">
                  <c:v>41</c:v>
                </c:pt>
                <c:pt idx="7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52-4FBE-904B-3EA40C6D3860}"/>
            </c:ext>
          </c:extLst>
        </c:ser>
        <c:ser>
          <c:idx val="2"/>
          <c:order val="2"/>
          <c:tx>
            <c:strRef>
              <c:f>'DATI GENERALI COMUNE VITTORIA'!$D$32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VITTORIA'!$A$33:$A$44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VITTORIA'!$D$33:$D$44</c:f>
              <c:numCache>
                <c:formatCode>0</c:formatCode>
                <c:ptCount val="12"/>
                <c:pt idx="0">
                  <c:v>154</c:v>
                </c:pt>
                <c:pt idx="1">
                  <c:v>166</c:v>
                </c:pt>
                <c:pt idx="2">
                  <c:v>174</c:v>
                </c:pt>
                <c:pt idx="3">
                  <c:v>155</c:v>
                </c:pt>
                <c:pt idx="4">
                  <c:v>260</c:v>
                </c:pt>
                <c:pt idx="5">
                  <c:v>242</c:v>
                </c:pt>
                <c:pt idx="6">
                  <c:v>212</c:v>
                </c:pt>
                <c:pt idx="7">
                  <c:v>165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52-4FBE-904B-3EA40C6D3860}"/>
            </c:ext>
          </c:extLst>
        </c:ser>
        <c:ser>
          <c:idx val="3"/>
          <c:order val="3"/>
          <c:tx>
            <c:strRef>
              <c:f>'DATI GENERALI COMUNE VITTORIA'!$E$32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VITTORIA'!$A$33:$A$44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VITTORIA'!$E$33:$E$44</c:f>
              <c:numCache>
                <c:formatCode>0.00</c:formatCode>
                <c:ptCount val="12"/>
                <c:pt idx="0">
                  <c:v>22.222222222222221</c:v>
                </c:pt>
                <c:pt idx="1">
                  <c:v>7.7777777777777777</c:v>
                </c:pt>
                <c:pt idx="2">
                  <c:v>12.121212121212121</c:v>
                </c:pt>
                <c:pt idx="3">
                  <c:v>9.3567251461988299</c:v>
                </c:pt>
                <c:pt idx="4">
                  <c:v>9.0909090909090917</c:v>
                </c:pt>
                <c:pt idx="5">
                  <c:v>15.384615384615385</c:v>
                </c:pt>
                <c:pt idx="6">
                  <c:v>16.205533596837945</c:v>
                </c:pt>
                <c:pt idx="7">
                  <c:v>37.969924812030072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52-4FBE-904B-3EA40C6D3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52736"/>
        <c:axId val="103254272"/>
      </c:barChart>
      <c:catAx>
        <c:axId val="10325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3254272"/>
        <c:crosses val="autoZero"/>
        <c:auto val="1"/>
        <c:lblAlgn val="ctr"/>
        <c:lblOffset val="100"/>
        <c:noMultiLvlLbl val="0"/>
      </c:catAx>
      <c:valAx>
        <c:axId val="1032542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5.3870033487193408E-2"/>
              <c:y val="0.260600334049152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325273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 sz="1600"/>
              <a:t>DIREZIONE RISORSE UMANE</a:t>
            </a:r>
          </a:p>
        </c:rich>
      </c:tx>
      <c:layout>
        <c:manualLayout>
          <c:xMode val="edge"/>
          <c:yMode val="edge"/>
          <c:x val="0.43312981982127324"/>
          <c:y val="3.65855306030942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69967707212142"/>
          <c:y val="0.16158560640006669"/>
          <c:w val="0.83315392895586649"/>
          <c:h val="0.5213422395171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VITTORIA'!$B$47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VITTORIA'!$A$48:$A$59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VITTORIA'!$B$48:$B$59</c:f>
              <c:numCache>
                <c:formatCode>0</c:formatCode>
                <c:ptCount val="12"/>
                <c:pt idx="0">
                  <c:v>352</c:v>
                </c:pt>
                <c:pt idx="1">
                  <c:v>320</c:v>
                </c:pt>
                <c:pt idx="2">
                  <c:v>352</c:v>
                </c:pt>
                <c:pt idx="3">
                  <c:v>304</c:v>
                </c:pt>
                <c:pt idx="4">
                  <c:v>352</c:v>
                </c:pt>
                <c:pt idx="5">
                  <c:v>336</c:v>
                </c:pt>
                <c:pt idx="6">
                  <c:v>352</c:v>
                </c:pt>
                <c:pt idx="7">
                  <c:v>330</c:v>
                </c:pt>
                <c:pt idx="8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28-41FB-B2FD-F3077478F0F1}"/>
            </c:ext>
          </c:extLst>
        </c:ser>
        <c:ser>
          <c:idx val="1"/>
          <c:order val="1"/>
          <c:tx>
            <c:strRef>
              <c:f>'DATI GENERALI COMUNE VITTORIA'!$C$47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VITTORIA'!$A$48:$A$59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VITTORIA'!$C$48:$C$59</c:f>
              <c:numCache>
                <c:formatCode>0</c:formatCode>
                <c:ptCount val="12"/>
                <c:pt idx="0">
                  <c:v>86</c:v>
                </c:pt>
                <c:pt idx="1">
                  <c:v>38</c:v>
                </c:pt>
                <c:pt idx="2">
                  <c:v>54</c:v>
                </c:pt>
                <c:pt idx="3">
                  <c:v>37</c:v>
                </c:pt>
                <c:pt idx="4">
                  <c:v>52</c:v>
                </c:pt>
                <c:pt idx="5">
                  <c:v>38</c:v>
                </c:pt>
                <c:pt idx="6">
                  <c:v>117</c:v>
                </c:pt>
                <c:pt idx="7">
                  <c:v>161</c:v>
                </c:pt>
                <c:pt idx="8">
                  <c:v>71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28-41FB-B2FD-F3077478F0F1}"/>
            </c:ext>
          </c:extLst>
        </c:ser>
        <c:ser>
          <c:idx val="2"/>
          <c:order val="2"/>
          <c:tx>
            <c:strRef>
              <c:f>'DATI GENERALI COMUNE VITTORIA'!$D$47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VITTORIA'!$A$48:$A$59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VITTORIA'!$D$48:$D$59</c:f>
              <c:numCache>
                <c:formatCode>0</c:formatCode>
                <c:ptCount val="12"/>
                <c:pt idx="0">
                  <c:v>266</c:v>
                </c:pt>
                <c:pt idx="1">
                  <c:v>282</c:v>
                </c:pt>
                <c:pt idx="2">
                  <c:v>298</c:v>
                </c:pt>
                <c:pt idx="3">
                  <c:v>267</c:v>
                </c:pt>
                <c:pt idx="4">
                  <c:v>300</c:v>
                </c:pt>
                <c:pt idx="5">
                  <c:v>298</c:v>
                </c:pt>
                <c:pt idx="6">
                  <c:v>235</c:v>
                </c:pt>
                <c:pt idx="7">
                  <c:v>169</c:v>
                </c:pt>
                <c:pt idx="8">
                  <c:v>229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28-41FB-B2FD-F3077478F0F1}"/>
            </c:ext>
          </c:extLst>
        </c:ser>
        <c:ser>
          <c:idx val="3"/>
          <c:order val="3"/>
          <c:tx>
            <c:strRef>
              <c:f>'DATI GENERALI COMUNE VITTORIA'!$E$47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VITTORIA'!$A$48:$A$59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VITTORIA'!$E$48:$E$59</c:f>
              <c:numCache>
                <c:formatCode>0</c:formatCode>
                <c:ptCount val="12"/>
                <c:pt idx="0">
                  <c:v>24.431818181818183</c:v>
                </c:pt>
                <c:pt idx="1">
                  <c:v>11.875</c:v>
                </c:pt>
                <c:pt idx="2">
                  <c:v>15.340909090909092</c:v>
                </c:pt>
                <c:pt idx="3">
                  <c:v>12.171052631578947</c:v>
                </c:pt>
                <c:pt idx="4">
                  <c:v>14.772727272727273</c:v>
                </c:pt>
                <c:pt idx="5">
                  <c:v>11.30952380952381</c:v>
                </c:pt>
                <c:pt idx="6">
                  <c:v>33.238636363636367</c:v>
                </c:pt>
                <c:pt idx="7">
                  <c:v>48.787878787878789</c:v>
                </c:pt>
                <c:pt idx="8">
                  <c:v>23.666666666666668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28-41FB-B2FD-F3077478F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331712"/>
        <c:axId val="103333248"/>
      </c:barChart>
      <c:catAx>
        <c:axId val="10333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3333248"/>
        <c:crosses val="autoZero"/>
        <c:auto val="1"/>
        <c:lblAlgn val="ctr"/>
        <c:lblOffset val="100"/>
        <c:noMultiLvlLbl val="0"/>
      </c:catAx>
      <c:valAx>
        <c:axId val="103333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7.35831840762394E-2"/>
              <c:y val="0.2584552160337755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333171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243" l="0.70000000000000062" r="0.70000000000000062" t="0.75000000000001243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 sz="1400"/>
              <a:t>DIREZIONE POLITICHE SOCIO ASSISTENZIALI, PUBBLICA ISTRUZIONE E POLITICHE CULTURALI</a:t>
            </a:r>
          </a:p>
        </c:rich>
      </c:tx>
      <c:layout>
        <c:manualLayout>
          <c:xMode val="edge"/>
          <c:yMode val="edge"/>
          <c:x val="0.18511918510441458"/>
          <c:y val="2.85626435963613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69967707212142"/>
          <c:y val="0.16158560640006669"/>
          <c:w val="0.83315392895586649"/>
          <c:h val="0.5213422395171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VITTORIA'!$M$17</c:f>
              <c:strCache>
                <c:ptCount val="1"/>
                <c:pt idx="0">
                  <c:v>MESE</c:v>
                </c:pt>
              </c:strCache>
            </c:strRef>
          </c:tx>
          <c:invertIfNegative val="0"/>
          <c:cat>
            <c:strRef>
              <c:f>'DATI GENERALI COMUNE VITTORIA'!$M$18:$M$29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VITTORIA'!$M$18:$M$29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F-4F1E-B9C6-2086E27CCC01}"/>
            </c:ext>
          </c:extLst>
        </c:ser>
        <c:ser>
          <c:idx val="1"/>
          <c:order val="1"/>
          <c:tx>
            <c:strRef>
              <c:f>'DATI GENERALI COMUNE VITTORIA'!$N$17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VITTORIA'!$M$18:$M$29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VITTORIA'!$N$18:$N$29</c:f>
              <c:numCache>
                <c:formatCode>0</c:formatCode>
                <c:ptCount val="12"/>
                <c:pt idx="0">
                  <c:v>1823</c:v>
                </c:pt>
                <c:pt idx="1">
                  <c:v>1688</c:v>
                </c:pt>
                <c:pt idx="2">
                  <c:v>1887</c:v>
                </c:pt>
                <c:pt idx="3">
                  <c:v>1517</c:v>
                </c:pt>
                <c:pt idx="4">
                  <c:v>1800</c:v>
                </c:pt>
                <c:pt idx="5">
                  <c:v>1750</c:v>
                </c:pt>
                <c:pt idx="6">
                  <c:v>1734</c:v>
                </c:pt>
                <c:pt idx="7">
                  <c:v>1808</c:v>
                </c:pt>
                <c:pt idx="8">
                  <c:v>1560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CF-4F1E-B9C6-2086E27CCC01}"/>
            </c:ext>
          </c:extLst>
        </c:ser>
        <c:ser>
          <c:idx val="2"/>
          <c:order val="2"/>
          <c:tx>
            <c:strRef>
              <c:f>'DATI GENERALI COMUNE VITTORIA'!$O$17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VITTORIA'!$M$18:$M$29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VITTORIA'!$O$18:$O$29</c:f>
              <c:numCache>
                <c:formatCode>0</c:formatCode>
                <c:ptCount val="12"/>
                <c:pt idx="0">
                  <c:v>297</c:v>
                </c:pt>
                <c:pt idx="1">
                  <c:v>204</c:v>
                </c:pt>
                <c:pt idx="2">
                  <c:v>307</c:v>
                </c:pt>
                <c:pt idx="3">
                  <c:v>197</c:v>
                </c:pt>
                <c:pt idx="4">
                  <c:v>247</c:v>
                </c:pt>
                <c:pt idx="5">
                  <c:v>196</c:v>
                </c:pt>
                <c:pt idx="6">
                  <c:v>598</c:v>
                </c:pt>
                <c:pt idx="7">
                  <c:v>1197</c:v>
                </c:pt>
                <c:pt idx="8">
                  <c:v>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CF-4F1E-B9C6-2086E27CCC01}"/>
            </c:ext>
          </c:extLst>
        </c:ser>
        <c:ser>
          <c:idx val="3"/>
          <c:order val="3"/>
          <c:tx>
            <c:strRef>
              <c:f>'DATI GENERALI COMUNE VITTORIA'!$P$17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VITTORIA'!$M$18:$M$29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VITTORIA'!$P$18:$P$29</c:f>
              <c:numCache>
                <c:formatCode>0</c:formatCode>
                <c:ptCount val="12"/>
                <c:pt idx="0">
                  <c:v>1526</c:v>
                </c:pt>
                <c:pt idx="1">
                  <c:v>1484</c:v>
                </c:pt>
                <c:pt idx="2">
                  <c:v>1580</c:v>
                </c:pt>
                <c:pt idx="3">
                  <c:v>1320</c:v>
                </c:pt>
                <c:pt idx="4">
                  <c:v>1553</c:v>
                </c:pt>
                <c:pt idx="5">
                  <c:v>1554</c:v>
                </c:pt>
                <c:pt idx="6">
                  <c:v>1136</c:v>
                </c:pt>
                <c:pt idx="7">
                  <c:v>611</c:v>
                </c:pt>
                <c:pt idx="8">
                  <c:v>1296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CF-4F1E-B9C6-2086E27CCC01}"/>
            </c:ext>
          </c:extLst>
        </c:ser>
        <c:ser>
          <c:idx val="4"/>
          <c:order val="4"/>
          <c:tx>
            <c:strRef>
              <c:f>'DATI GENERALI COMUNE VITTORIA'!$Q$17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VITTORIA'!$M$18:$M$29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VITTORIA'!$Q$18:$Q$29</c:f>
              <c:numCache>
                <c:formatCode>0</c:formatCode>
                <c:ptCount val="12"/>
                <c:pt idx="0">
                  <c:v>16.291826659352715</c:v>
                </c:pt>
                <c:pt idx="1">
                  <c:v>12.085308056872037</c:v>
                </c:pt>
                <c:pt idx="2">
                  <c:v>16.269210386857445</c:v>
                </c:pt>
                <c:pt idx="3">
                  <c:v>12.986156888595913</c:v>
                </c:pt>
                <c:pt idx="4">
                  <c:v>13.722222222222221</c:v>
                </c:pt>
                <c:pt idx="5">
                  <c:v>11.200000000000001</c:v>
                </c:pt>
                <c:pt idx="6">
                  <c:v>34.486735870818912</c:v>
                </c:pt>
                <c:pt idx="7">
                  <c:v>66.205752212389385</c:v>
                </c:pt>
                <c:pt idx="8">
                  <c:v>16.923076923076923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CF-4F1E-B9C6-2086E27CC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41920"/>
        <c:axId val="105043456"/>
      </c:barChart>
      <c:catAx>
        <c:axId val="10504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5043456"/>
        <c:crosses val="autoZero"/>
        <c:auto val="1"/>
        <c:lblAlgn val="ctr"/>
        <c:lblOffset val="100"/>
        <c:noMultiLvlLbl val="0"/>
      </c:catAx>
      <c:valAx>
        <c:axId val="105043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6.7842249332567328E-2"/>
              <c:y val="0.258455284552846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504192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243" l="0.70000000000000062" r="0.70000000000000062" t="0.7500000000000124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 DIREZIONE POLITICHE FINANZIARIE, BILANCIO ED ECONOMATO</a:t>
            </a:r>
          </a:p>
        </c:rich>
      </c:tx>
      <c:layout>
        <c:manualLayout>
          <c:xMode val="edge"/>
          <c:yMode val="edge"/>
          <c:x val="0.23386918644709181"/>
          <c:y val="2.85554690789881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69967707212142"/>
          <c:y val="0.16158560640006669"/>
          <c:w val="0.83315392895586649"/>
          <c:h val="0.5213422395171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VITTORIA'!$H$17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VITTORIA'!$G$18:$G$29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VITTORIA'!$H$18:$H$29</c:f>
              <c:numCache>
                <c:formatCode>0</c:formatCode>
                <c:ptCount val="12"/>
                <c:pt idx="0">
                  <c:v>365</c:v>
                </c:pt>
                <c:pt idx="1">
                  <c:v>332</c:v>
                </c:pt>
                <c:pt idx="2">
                  <c:v>353</c:v>
                </c:pt>
                <c:pt idx="3">
                  <c:v>266</c:v>
                </c:pt>
                <c:pt idx="4">
                  <c:v>287</c:v>
                </c:pt>
                <c:pt idx="5">
                  <c:v>285</c:v>
                </c:pt>
                <c:pt idx="6">
                  <c:v>285</c:v>
                </c:pt>
                <c:pt idx="7">
                  <c:v>288</c:v>
                </c:pt>
                <c:pt idx="8">
                  <c:v>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81-4241-AF9B-16A44663F9AA}"/>
            </c:ext>
          </c:extLst>
        </c:ser>
        <c:ser>
          <c:idx val="1"/>
          <c:order val="1"/>
          <c:tx>
            <c:strRef>
              <c:f>'DATI GENERALI COMUNE VITTORIA'!$I$17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VITTORIA'!$G$18:$G$29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VITTORIA'!$I$18:$I$29</c:f>
              <c:numCache>
                <c:formatCode>0</c:formatCode>
                <c:ptCount val="12"/>
                <c:pt idx="0">
                  <c:v>62</c:v>
                </c:pt>
                <c:pt idx="1">
                  <c:v>42</c:v>
                </c:pt>
                <c:pt idx="2">
                  <c:v>67</c:v>
                </c:pt>
                <c:pt idx="3">
                  <c:v>43</c:v>
                </c:pt>
                <c:pt idx="4">
                  <c:v>42</c:v>
                </c:pt>
                <c:pt idx="5">
                  <c:v>52</c:v>
                </c:pt>
                <c:pt idx="6">
                  <c:v>65</c:v>
                </c:pt>
                <c:pt idx="7">
                  <c:v>144</c:v>
                </c:pt>
                <c:pt idx="8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81-4241-AF9B-16A44663F9AA}"/>
            </c:ext>
          </c:extLst>
        </c:ser>
        <c:ser>
          <c:idx val="2"/>
          <c:order val="2"/>
          <c:tx>
            <c:strRef>
              <c:f>'DATI GENERALI COMUNE VITTORIA'!$J$17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VITTORIA'!$G$18:$G$29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VITTORIA'!$J$18:$J$29</c:f>
              <c:numCache>
                <c:formatCode>0</c:formatCode>
                <c:ptCount val="12"/>
                <c:pt idx="0">
                  <c:v>303</c:v>
                </c:pt>
                <c:pt idx="1">
                  <c:v>290</c:v>
                </c:pt>
                <c:pt idx="2">
                  <c:v>286</c:v>
                </c:pt>
                <c:pt idx="3">
                  <c:v>223</c:v>
                </c:pt>
                <c:pt idx="4">
                  <c:v>245</c:v>
                </c:pt>
                <c:pt idx="5">
                  <c:v>233</c:v>
                </c:pt>
                <c:pt idx="6">
                  <c:v>220</c:v>
                </c:pt>
                <c:pt idx="7">
                  <c:v>144</c:v>
                </c:pt>
                <c:pt idx="8">
                  <c:v>228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81-4241-AF9B-16A44663F9AA}"/>
            </c:ext>
          </c:extLst>
        </c:ser>
        <c:ser>
          <c:idx val="3"/>
          <c:order val="3"/>
          <c:tx>
            <c:strRef>
              <c:f>'DATI GENERALI COMUNE VITTORIA'!$K$17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VITTORIA'!$G$18:$G$29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VITTORIA'!$K$18:$K$29</c:f>
              <c:numCache>
                <c:formatCode>0</c:formatCode>
                <c:ptCount val="12"/>
                <c:pt idx="0">
                  <c:v>16.986301369863014</c:v>
                </c:pt>
                <c:pt idx="1">
                  <c:v>12.650602409638553</c:v>
                </c:pt>
                <c:pt idx="2">
                  <c:v>18.980169971671387</c:v>
                </c:pt>
                <c:pt idx="3">
                  <c:v>16.165413533834585</c:v>
                </c:pt>
                <c:pt idx="4">
                  <c:v>14.634146341463413</c:v>
                </c:pt>
                <c:pt idx="5">
                  <c:v>18.245614035087719</c:v>
                </c:pt>
                <c:pt idx="6">
                  <c:v>22.807017543859647</c:v>
                </c:pt>
                <c:pt idx="7">
                  <c:v>50</c:v>
                </c:pt>
                <c:pt idx="8">
                  <c:v>17.689530685920577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81-4241-AF9B-16A44663F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743808"/>
        <c:axId val="100757888"/>
      </c:barChart>
      <c:catAx>
        <c:axId val="10074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0757888"/>
        <c:crosses val="autoZero"/>
        <c:auto val="1"/>
        <c:lblAlgn val="ctr"/>
        <c:lblOffset val="100"/>
        <c:noMultiLvlLbl val="0"/>
      </c:catAx>
      <c:valAx>
        <c:axId val="1007578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6.7842204949221371E-2"/>
              <c:y val="0.258455284552846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074380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243" l="0.70000000000000062" r="0.70000000000000062" t="0.75000000000001243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DIREZIONE C.U.C. - SEZIONE VITTORIA</a:t>
            </a:r>
          </a:p>
        </c:rich>
      </c:tx>
      <c:layout>
        <c:manualLayout>
          <c:xMode val="edge"/>
          <c:yMode val="edge"/>
          <c:x val="0.37727710623476496"/>
          <c:y val="7.34283254744253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8621483439215"/>
          <c:y val="0.21341495184914594"/>
          <c:w val="0.83189698943933388"/>
          <c:h val="0.4695128940681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VITTORIA'!$B$77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VITTORIA'!$A$78:$A$89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VITTORIA'!$B$78:$B$89</c:f>
              <c:numCache>
                <c:formatCode>0</c:formatCode>
                <c:ptCount val="12"/>
                <c:pt idx="0">
                  <c:v>374</c:v>
                </c:pt>
                <c:pt idx="1">
                  <c:v>360</c:v>
                </c:pt>
                <c:pt idx="2">
                  <c:v>396</c:v>
                </c:pt>
                <c:pt idx="3">
                  <c:v>342</c:v>
                </c:pt>
                <c:pt idx="4">
                  <c:v>396</c:v>
                </c:pt>
                <c:pt idx="5">
                  <c:v>378</c:v>
                </c:pt>
                <c:pt idx="6">
                  <c:v>378</c:v>
                </c:pt>
                <c:pt idx="7">
                  <c:v>396</c:v>
                </c:pt>
                <c:pt idx="8">
                  <c:v>360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7D-4ECA-9939-434CE5EDEC03}"/>
            </c:ext>
          </c:extLst>
        </c:ser>
        <c:ser>
          <c:idx val="1"/>
          <c:order val="1"/>
          <c:tx>
            <c:strRef>
              <c:f>'DATI GENERALI COMUNE VITTORIA'!$C$77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VITTORIA'!$A$78:$A$89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VITTORIA'!$C$78:$C$89</c:f>
              <c:numCache>
                <c:formatCode>0</c:formatCode>
                <c:ptCount val="12"/>
                <c:pt idx="0">
                  <c:v>63</c:v>
                </c:pt>
                <c:pt idx="1">
                  <c:v>64</c:v>
                </c:pt>
                <c:pt idx="2">
                  <c:v>85</c:v>
                </c:pt>
                <c:pt idx="3">
                  <c:v>67</c:v>
                </c:pt>
                <c:pt idx="4">
                  <c:v>57</c:v>
                </c:pt>
                <c:pt idx="5">
                  <c:v>52</c:v>
                </c:pt>
                <c:pt idx="6">
                  <c:v>104</c:v>
                </c:pt>
                <c:pt idx="7">
                  <c:v>154</c:v>
                </c:pt>
                <c:pt idx="8">
                  <c:v>85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7D-4ECA-9939-434CE5EDEC03}"/>
            </c:ext>
          </c:extLst>
        </c:ser>
        <c:ser>
          <c:idx val="2"/>
          <c:order val="2"/>
          <c:tx>
            <c:strRef>
              <c:f>'DATI GENERALI COMUNE VITTORIA'!$D$77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VITTORIA'!$A$78:$A$89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VITTORIA'!$D$78:$D$89</c:f>
              <c:numCache>
                <c:formatCode>0</c:formatCode>
                <c:ptCount val="12"/>
                <c:pt idx="0">
                  <c:v>311</c:v>
                </c:pt>
                <c:pt idx="1">
                  <c:v>296</c:v>
                </c:pt>
                <c:pt idx="2">
                  <c:v>311</c:v>
                </c:pt>
                <c:pt idx="3">
                  <c:v>275</c:v>
                </c:pt>
                <c:pt idx="4">
                  <c:v>339</c:v>
                </c:pt>
                <c:pt idx="5">
                  <c:v>326</c:v>
                </c:pt>
                <c:pt idx="6">
                  <c:v>274</c:v>
                </c:pt>
                <c:pt idx="7">
                  <c:v>242</c:v>
                </c:pt>
                <c:pt idx="8">
                  <c:v>275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7D-4ECA-9939-434CE5EDEC03}"/>
            </c:ext>
          </c:extLst>
        </c:ser>
        <c:ser>
          <c:idx val="3"/>
          <c:order val="3"/>
          <c:tx>
            <c:strRef>
              <c:f>'DATI GENERALI COMUNE VITTORIA'!$E$77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VITTORIA'!$A$78:$A$89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VITTORIA'!$E$78:$E$89</c:f>
              <c:numCache>
                <c:formatCode>0.00</c:formatCode>
                <c:ptCount val="12"/>
                <c:pt idx="0">
                  <c:v>16.844919786096256</c:v>
                </c:pt>
                <c:pt idx="1">
                  <c:v>17.777777777777779</c:v>
                </c:pt>
                <c:pt idx="2">
                  <c:v>21.464646464646464</c:v>
                </c:pt>
                <c:pt idx="3">
                  <c:v>19.5906432748538</c:v>
                </c:pt>
                <c:pt idx="4">
                  <c:v>14.393939393939394</c:v>
                </c:pt>
                <c:pt idx="5">
                  <c:v>13.756613756613756</c:v>
                </c:pt>
                <c:pt idx="6">
                  <c:v>27.513227513227513</c:v>
                </c:pt>
                <c:pt idx="7">
                  <c:v>38.888888888888893</c:v>
                </c:pt>
                <c:pt idx="8">
                  <c:v>23.611111111111111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7D-4ECA-9939-434CE5EDE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78432"/>
        <c:axId val="98579968"/>
      </c:barChart>
      <c:catAx>
        <c:axId val="9857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98579968"/>
        <c:crosses val="autoZero"/>
        <c:auto val="1"/>
        <c:lblAlgn val="ctr"/>
        <c:lblOffset val="100"/>
        <c:noMultiLvlLbl val="0"/>
      </c:catAx>
      <c:valAx>
        <c:axId val="985799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5.5475156122726035E-2"/>
              <c:y val="0.2675513731515267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9857843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354" l="0.70000000000000062" r="0.70000000000000062" t="0.75000000000001354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RIEPILOGO GENERALE - ANNO 2016</a:t>
            </a:r>
          </a:p>
        </c:rich>
      </c:tx>
      <c:layout>
        <c:manualLayout>
          <c:xMode val="edge"/>
          <c:yMode val="edge"/>
          <c:x val="0.32951416199210409"/>
          <c:y val="4.5950506186726713E-2"/>
        </c:manualLayout>
      </c:layout>
      <c:overlay val="0"/>
      <c:spPr>
        <a:noFill/>
        <a:ln w="25400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25400"/>
        </a:sp3d>
      </c:spPr>
    </c:title>
    <c:autoTitleDeleted val="0"/>
    <c:view3D>
      <c:rotX val="40"/>
      <c:rotY val="6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92609699769056"/>
          <c:y val="0.13636374445431754"/>
          <c:w val="0.76558891454965361"/>
          <c:h val="0.491883506781647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'DATI GENERALI COMUNE VITTORIA'!$B$2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VITTORIA'!$A$3:$A$14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VITTORIA'!$B$3:$B$14</c:f>
              <c:numCache>
                <c:formatCode>0</c:formatCode>
                <c:ptCount val="12"/>
                <c:pt idx="0">
                  <c:v>9600</c:v>
                </c:pt>
                <c:pt idx="1">
                  <c:v>8736</c:v>
                </c:pt>
                <c:pt idx="2">
                  <c:v>9522</c:v>
                </c:pt>
                <c:pt idx="3">
                  <c:v>8264</c:v>
                </c:pt>
                <c:pt idx="4">
                  <c:v>9332</c:v>
                </c:pt>
                <c:pt idx="5">
                  <c:v>9087</c:v>
                </c:pt>
                <c:pt idx="6">
                  <c:v>9067</c:v>
                </c:pt>
                <c:pt idx="7">
                  <c:v>9381</c:v>
                </c:pt>
                <c:pt idx="8">
                  <c:v>8145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70-4891-A59B-5C60995A10C3}"/>
            </c:ext>
          </c:extLst>
        </c:ser>
        <c:ser>
          <c:idx val="1"/>
          <c:order val="1"/>
          <c:tx>
            <c:strRef>
              <c:f>'DATI GENERALI COMUNE VITTORIA'!$C$2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VITTORIA'!$A$3:$A$14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VITTORIA'!$C$3:$C$14</c:f>
              <c:numCache>
                <c:formatCode>0</c:formatCode>
                <c:ptCount val="12"/>
                <c:pt idx="0">
                  <c:v>1954</c:v>
                </c:pt>
                <c:pt idx="1">
                  <c:v>1489</c:v>
                </c:pt>
                <c:pt idx="2">
                  <c:v>1777</c:v>
                </c:pt>
                <c:pt idx="3">
                  <c:v>1438</c:v>
                </c:pt>
                <c:pt idx="4">
                  <c:v>1593</c:v>
                </c:pt>
                <c:pt idx="5">
                  <c:v>1518</c:v>
                </c:pt>
                <c:pt idx="6">
                  <c:v>2538</c:v>
                </c:pt>
                <c:pt idx="7">
                  <c:v>4635</c:v>
                </c:pt>
                <c:pt idx="8">
                  <c:v>1686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70-4891-A59B-5C60995A10C3}"/>
            </c:ext>
          </c:extLst>
        </c:ser>
        <c:ser>
          <c:idx val="2"/>
          <c:order val="2"/>
          <c:tx>
            <c:strRef>
              <c:f>'DATI GENERALI COMUNE VITTORIA'!$D$2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VITTORIA'!$A$3:$A$14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VITTORIA'!$D$3:$D$14</c:f>
              <c:numCache>
                <c:formatCode>0</c:formatCode>
                <c:ptCount val="12"/>
                <c:pt idx="0">
                  <c:v>7646</c:v>
                </c:pt>
                <c:pt idx="1">
                  <c:v>7247</c:v>
                </c:pt>
                <c:pt idx="2">
                  <c:v>7745</c:v>
                </c:pt>
                <c:pt idx="3">
                  <c:v>6826</c:v>
                </c:pt>
                <c:pt idx="4">
                  <c:v>7739</c:v>
                </c:pt>
                <c:pt idx="5">
                  <c:v>7569</c:v>
                </c:pt>
                <c:pt idx="6">
                  <c:v>6529</c:v>
                </c:pt>
                <c:pt idx="7">
                  <c:v>4746</c:v>
                </c:pt>
                <c:pt idx="8">
                  <c:v>6459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70-4891-A59B-5C60995A10C3}"/>
            </c:ext>
          </c:extLst>
        </c:ser>
        <c:ser>
          <c:idx val="3"/>
          <c:order val="3"/>
          <c:tx>
            <c:strRef>
              <c:f>'DATI GENERALI COMUNE VITTORIA'!$E$2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VITTORIA'!$A$3:$A$14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VITTORIA'!$E$3:$E$14</c:f>
              <c:numCache>
                <c:formatCode>0.00</c:formatCode>
                <c:ptCount val="12"/>
                <c:pt idx="0">
                  <c:v>20.354166666666668</c:v>
                </c:pt>
                <c:pt idx="1">
                  <c:v>17.04441391941392</c:v>
                </c:pt>
                <c:pt idx="2">
                  <c:v>18.662045788699853</c:v>
                </c:pt>
                <c:pt idx="3">
                  <c:v>17.400774443368832</c:v>
                </c:pt>
                <c:pt idx="4">
                  <c:v>17.070295756536648</c:v>
                </c:pt>
                <c:pt idx="5">
                  <c:v>16.705183228788378</c:v>
                </c:pt>
                <c:pt idx="6">
                  <c:v>27.991617955222235</c:v>
                </c:pt>
                <c:pt idx="7">
                  <c:v>49.408378637671888</c:v>
                </c:pt>
                <c:pt idx="8">
                  <c:v>20.699815837937386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70-4891-A59B-5C60995A1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1132160"/>
        <c:axId val="101133696"/>
        <c:axId val="0"/>
      </c:bar3DChart>
      <c:catAx>
        <c:axId val="10113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1133696"/>
        <c:crosses val="autoZero"/>
        <c:auto val="1"/>
        <c:lblAlgn val="ctr"/>
        <c:lblOffset val="100"/>
        <c:noMultiLvlLbl val="0"/>
      </c:catAx>
      <c:valAx>
        <c:axId val="101133696"/>
        <c:scaling>
          <c:orientation val="minMax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8.1388454324658382E-2"/>
              <c:y val="0.29273102225857989"/>
            </c:manualLayout>
          </c:layout>
          <c:overlay val="0"/>
          <c:spPr>
            <a:noFill/>
            <a:ln w="25400">
              <a:noFill/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1132160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blipFill dpi="0" rotWithShape="1">
      <a:blip xmlns:r="http://schemas.openxmlformats.org/officeDocument/2006/relationships" r:embed="rId1"/>
      <a:srcRect/>
      <a:tile tx="0" ty="0" sx="100000" sy="100000" flip="none" algn="tl"/>
    </a:blipFill>
    <a:ln cap="rnd">
      <a:solidFill>
        <a:srgbClr val="FF0000">
          <a:alpha val="15000"/>
        </a:srgbClr>
      </a:solidFill>
      <a:bevel/>
    </a:ln>
    <a:effectLst>
      <a:outerShdw blurRad="660400" dir="5400000" algn="ctr" rotWithShape="0">
        <a:srgbClr val="000000">
          <a:alpha val="60000"/>
        </a:srgbClr>
      </a:outerShdw>
    </a:effectLst>
    <a:scene3d>
      <a:camera prst="orthographicFront"/>
      <a:lightRig rig="threePt" dir="t"/>
    </a:scene3d>
    <a:sp3d prstMaterial="dkEdge">
      <a:bevelT w="114300" h="10795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36000000000000032" l="0.75000000000000289" r="0.75000000000000289" t="0.30000000000000032" header="0.23" footer="0.2400000000000002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GABINETTO DEL SINDACO</a:t>
            </a:r>
          </a:p>
        </c:rich>
      </c:tx>
      <c:layout>
        <c:manualLayout>
          <c:xMode val="edge"/>
          <c:yMode val="edge"/>
          <c:x val="0.41405733402950662"/>
          <c:y val="3.25434395660960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94622053058981"/>
          <c:y val="0.16109422492401215"/>
          <c:w val="0.83279483632817186"/>
          <c:h val="0.52279635258359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VITTORIA'!$H$2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VITTORIA'!$G$3:$G$14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VITTORIA'!$H$3:$H$14</c:f>
              <c:numCache>
                <c:formatCode>0</c:formatCode>
                <c:ptCount val="12"/>
                <c:pt idx="0">
                  <c:v>242</c:v>
                </c:pt>
                <c:pt idx="1">
                  <c:v>220</c:v>
                </c:pt>
                <c:pt idx="2">
                  <c:v>242</c:v>
                </c:pt>
                <c:pt idx="3">
                  <c:v>209</c:v>
                </c:pt>
                <c:pt idx="4">
                  <c:v>220</c:v>
                </c:pt>
                <c:pt idx="5">
                  <c:v>210</c:v>
                </c:pt>
                <c:pt idx="6">
                  <c:v>210</c:v>
                </c:pt>
                <c:pt idx="7">
                  <c:v>264</c:v>
                </c:pt>
                <c:pt idx="8">
                  <c:v>160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4B-4220-9D95-2406C6850F1D}"/>
            </c:ext>
          </c:extLst>
        </c:ser>
        <c:ser>
          <c:idx val="1"/>
          <c:order val="1"/>
          <c:tx>
            <c:strRef>
              <c:f>'DATI GENERALI COMUNE VITTORIA'!$I$2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VITTORIA'!$G$3:$G$14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VITTORIA'!$I$3:$I$14</c:f>
              <c:numCache>
                <c:formatCode>0</c:formatCode>
                <c:ptCount val="12"/>
                <c:pt idx="0">
                  <c:v>35</c:v>
                </c:pt>
                <c:pt idx="1">
                  <c:v>35</c:v>
                </c:pt>
                <c:pt idx="2">
                  <c:v>30</c:v>
                </c:pt>
                <c:pt idx="3">
                  <c:v>54</c:v>
                </c:pt>
                <c:pt idx="4">
                  <c:v>52</c:v>
                </c:pt>
                <c:pt idx="5">
                  <c:v>34</c:v>
                </c:pt>
                <c:pt idx="6">
                  <c:v>51</c:v>
                </c:pt>
                <c:pt idx="7">
                  <c:v>119</c:v>
                </c:pt>
                <c:pt idx="8">
                  <c:v>21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4B-4220-9D95-2406C6850F1D}"/>
            </c:ext>
          </c:extLst>
        </c:ser>
        <c:ser>
          <c:idx val="2"/>
          <c:order val="2"/>
          <c:tx>
            <c:strRef>
              <c:f>'DATI GENERALI COMUNE VITTORIA'!$J$2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VITTORIA'!$G$3:$G$14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VITTORIA'!$J$3:$J$14</c:f>
              <c:numCache>
                <c:formatCode>0</c:formatCode>
                <c:ptCount val="12"/>
                <c:pt idx="0">
                  <c:v>207</c:v>
                </c:pt>
                <c:pt idx="1">
                  <c:v>185</c:v>
                </c:pt>
                <c:pt idx="2">
                  <c:v>212</c:v>
                </c:pt>
                <c:pt idx="3">
                  <c:v>155</c:v>
                </c:pt>
                <c:pt idx="4">
                  <c:v>168</c:v>
                </c:pt>
                <c:pt idx="5">
                  <c:v>176</c:v>
                </c:pt>
                <c:pt idx="6">
                  <c:v>159</c:v>
                </c:pt>
                <c:pt idx="7">
                  <c:v>145</c:v>
                </c:pt>
                <c:pt idx="8">
                  <c:v>139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4B-4220-9D95-2406C6850F1D}"/>
            </c:ext>
          </c:extLst>
        </c:ser>
        <c:ser>
          <c:idx val="3"/>
          <c:order val="3"/>
          <c:tx>
            <c:strRef>
              <c:f>'DATI GENERALI COMUNE VITTORIA'!$K$2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VITTORIA'!$G$3:$G$14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VITTORIA'!$K$3:$K$14</c:f>
              <c:numCache>
                <c:formatCode>0.00</c:formatCode>
                <c:ptCount val="12"/>
                <c:pt idx="0">
                  <c:v>14.46280991735537</c:v>
                </c:pt>
                <c:pt idx="1">
                  <c:v>15.909090909090908</c:v>
                </c:pt>
                <c:pt idx="2">
                  <c:v>12.396694214876034</c:v>
                </c:pt>
                <c:pt idx="3">
                  <c:v>25.837320574162682</c:v>
                </c:pt>
                <c:pt idx="4">
                  <c:v>23.636363636363637</c:v>
                </c:pt>
                <c:pt idx="5">
                  <c:v>16.19047619047619</c:v>
                </c:pt>
                <c:pt idx="6">
                  <c:v>24.285714285714285</c:v>
                </c:pt>
                <c:pt idx="7">
                  <c:v>45.075757575757578</c:v>
                </c:pt>
                <c:pt idx="8">
                  <c:v>13.125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4B-4220-9D95-2406C6850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01536"/>
        <c:axId val="100811520"/>
      </c:barChart>
      <c:catAx>
        <c:axId val="10080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0811520"/>
        <c:crosses val="autoZero"/>
        <c:auto val="1"/>
        <c:lblAlgn val="ctr"/>
        <c:lblOffset val="100"/>
        <c:noMultiLvlLbl val="0"/>
      </c:catAx>
      <c:valAx>
        <c:axId val="100811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4.3457408732999289E-2"/>
              <c:y val="0.2521357170779184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080153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UFFICIO DEL</a:t>
            </a:r>
            <a:r>
              <a:rPr lang="it-IT" baseline="0"/>
              <a:t> SEGRETARIO GENERALE</a:t>
            </a:r>
          </a:p>
        </c:rich>
      </c:tx>
      <c:layout>
        <c:manualLayout>
          <c:xMode val="edge"/>
          <c:yMode val="edge"/>
          <c:x val="0.34143357946836905"/>
          <c:y val="4.09187186705991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94622053058981"/>
          <c:y val="0.16207999474386808"/>
          <c:w val="0.83279483632817186"/>
          <c:h val="0.519879228423731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VITTORIA'!$N$2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VITTORIA'!$M$3:$M$14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VITTORIA'!$N$3:$N$14</c:f>
              <c:numCache>
                <c:formatCode>0</c:formatCode>
                <c:ptCount val="12"/>
                <c:pt idx="0">
                  <c:v>110</c:v>
                </c:pt>
                <c:pt idx="1">
                  <c:v>100</c:v>
                </c:pt>
                <c:pt idx="2">
                  <c:v>110</c:v>
                </c:pt>
                <c:pt idx="3">
                  <c:v>95</c:v>
                </c:pt>
                <c:pt idx="4">
                  <c:v>110</c:v>
                </c:pt>
                <c:pt idx="5">
                  <c:v>105</c:v>
                </c:pt>
                <c:pt idx="6">
                  <c:v>105</c:v>
                </c:pt>
                <c:pt idx="7">
                  <c:v>110</c:v>
                </c:pt>
                <c:pt idx="8">
                  <c:v>110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99-420F-9BB1-F3F95DA22833}"/>
            </c:ext>
          </c:extLst>
        </c:ser>
        <c:ser>
          <c:idx val="1"/>
          <c:order val="1"/>
          <c:tx>
            <c:strRef>
              <c:f>'DATI GENERALI COMUNE VITTORIA'!$O$2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VITTORIA'!$M$3:$M$14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VITTORIA'!$O$3:$O$14</c:f>
              <c:numCache>
                <c:formatCode>0</c:formatCode>
                <c:ptCount val="12"/>
                <c:pt idx="0">
                  <c:v>25</c:v>
                </c:pt>
                <c:pt idx="1">
                  <c:v>13</c:v>
                </c:pt>
                <c:pt idx="2">
                  <c:v>12</c:v>
                </c:pt>
                <c:pt idx="3">
                  <c:v>17</c:v>
                </c:pt>
                <c:pt idx="4">
                  <c:v>19</c:v>
                </c:pt>
                <c:pt idx="5">
                  <c:v>27</c:v>
                </c:pt>
                <c:pt idx="6">
                  <c:v>30</c:v>
                </c:pt>
                <c:pt idx="7">
                  <c:v>81</c:v>
                </c:pt>
                <c:pt idx="8">
                  <c:v>12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99-420F-9BB1-F3F95DA22833}"/>
            </c:ext>
          </c:extLst>
        </c:ser>
        <c:ser>
          <c:idx val="2"/>
          <c:order val="2"/>
          <c:tx>
            <c:strRef>
              <c:f>'DATI GENERALI COMUNE VITTORIA'!$P$2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VITTORIA'!$M$3:$M$14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VITTORIA'!$P$3:$P$14</c:f>
              <c:numCache>
                <c:formatCode>0</c:formatCode>
                <c:ptCount val="12"/>
                <c:pt idx="0">
                  <c:v>85</c:v>
                </c:pt>
                <c:pt idx="1">
                  <c:v>87</c:v>
                </c:pt>
                <c:pt idx="2">
                  <c:v>98</c:v>
                </c:pt>
                <c:pt idx="3">
                  <c:v>78</c:v>
                </c:pt>
                <c:pt idx="4">
                  <c:v>91</c:v>
                </c:pt>
                <c:pt idx="5">
                  <c:v>78</c:v>
                </c:pt>
                <c:pt idx="6">
                  <c:v>75</c:v>
                </c:pt>
                <c:pt idx="7">
                  <c:v>29</c:v>
                </c:pt>
                <c:pt idx="8">
                  <c:v>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99-420F-9BB1-F3F95DA22833}"/>
            </c:ext>
          </c:extLst>
        </c:ser>
        <c:ser>
          <c:idx val="3"/>
          <c:order val="3"/>
          <c:tx>
            <c:strRef>
              <c:f>'DATI GENERALI COMUNE VITTORIA'!$Q$2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VITTORIA'!$M$3:$M$14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VITTORIA'!$Q$3:$Q$14</c:f>
              <c:numCache>
                <c:formatCode>0</c:formatCode>
                <c:ptCount val="12"/>
                <c:pt idx="0">
                  <c:v>22.727272727272727</c:v>
                </c:pt>
                <c:pt idx="1">
                  <c:v>13</c:v>
                </c:pt>
                <c:pt idx="2">
                  <c:v>10.909090909090908</c:v>
                </c:pt>
                <c:pt idx="3">
                  <c:v>17.894736842105264</c:v>
                </c:pt>
                <c:pt idx="4">
                  <c:v>17.272727272727273</c:v>
                </c:pt>
                <c:pt idx="5">
                  <c:v>25.714285714285712</c:v>
                </c:pt>
                <c:pt idx="6">
                  <c:v>28.571428571428569</c:v>
                </c:pt>
                <c:pt idx="7">
                  <c:v>73.636363636363626</c:v>
                </c:pt>
                <c:pt idx="8">
                  <c:v>10.909090909090908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99-420F-9BB1-F3F95DA22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56192"/>
        <c:axId val="100857728"/>
      </c:barChart>
      <c:catAx>
        <c:axId val="1008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0857728"/>
        <c:crosses val="autoZero"/>
        <c:auto val="1"/>
        <c:lblAlgn val="ctr"/>
        <c:lblOffset val="100"/>
        <c:noMultiLvlLbl val="0"/>
      </c:catAx>
      <c:valAx>
        <c:axId val="1008577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4.9098749387718132E-2"/>
              <c:y val="0.2128530263992230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08561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443" l="0.70000000000000062" r="0.70000000000000062" t="0.75000000000001443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 Direzione Sviluppo Economico, Attività Produttive, Agricoltura e Turismo</a:t>
            </a:r>
          </a:p>
        </c:rich>
      </c:tx>
      <c:layout>
        <c:manualLayout>
          <c:xMode val="edge"/>
          <c:yMode val="edge"/>
          <c:x val="0.18380338620700845"/>
          <c:y val="3.28357340693364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8621483439215"/>
          <c:y val="0.16257668711656442"/>
          <c:w val="0.83189698943933388"/>
          <c:h val="0.518404907975459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VITTORIA'!$B$62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VITTORIA'!$A$63:$A$74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VITTORIA'!$B$63:$B$74</c:f>
              <c:numCache>
                <c:formatCode>0</c:formatCode>
                <c:ptCount val="12"/>
                <c:pt idx="0">
                  <c:v>332</c:v>
                </c:pt>
                <c:pt idx="1">
                  <c:v>308</c:v>
                </c:pt>
                <c:pt idx="2">
                  <c:v>434</c:v>
                </c:pt>
                <c:pt idx="3">
                  <c:v>387</c:v>
                </c:pt>
                <c:pt idx="4">
                  <c:v>413</c:v>
                </c:pt>
                <c:pt idx="5">
                  <c:v>376</c:v>
                </c:pt>
                <c:pt idx="6">
                  <c:v>373</c:v>
                </c:pt>
                <c:pt idx="7">
                  <c:v>378</c:v>
                </c:pt>
                <c:pt idx="8">
                  <c:v>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2B-4447-B63D-E271C1BB67D7}"/>
            </c:ext>
          </c:extLst>
        </c:ser>
        <c:ser>
          <c:idx val="1"/>
          <c:order val="1"/>
          <c:tx>
            <c:strRef>
              <c:f>'DATI GENERALI COMUNE VITTORIA'!$C$62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VITTORIA'!$A$63:$A$74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VITTORIA'!$C$63:$C$74</c:f>
              <c:numCache>
                <c:formatCode>0</c:formatCode>
                <c:ptCount val="12"/>
                <c:pt idx="0">
                  <c:v>68</c:v>
                </c:pt>
                <c:pt idx="1">
                  <c:v>73</c:v>
                </c:pt>
                <c:pt idx="2">
                  <c:v>66</c:v>
                </c:pt>
                <c:pt idx="3">
                  <c:v>71</c:v>
                </c:pt>
                <c:pt idx="4">
                  <c:v>85</c:v>
                </c:pt>
                <c:pt idx="5">
                  <c:v>68</c:v>
                </c:pt>
                <c:pt idx="6">
                  <c:v>101</c:v>
                </c:pt>
                <c:pt idx="7">
                  <c:v>210</c:v>
                </c:pt>
                <c:pt idx="8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2B-4447-B63D-E271C1BB67D7}"/>
            </c:ext>
          </c:extLst>
        </c:ser>
        <c:ser>
          <c:idx val="2"/>
          <c:order val="2"/>
          <c:tx>
            <c:strRef>
              <c:f>'DATI GENERALI COMUNE VITTORIA'!$D$62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VITTORIA'!$A$63:$A$74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VITTORIA'!$D$63:$D$74</c:f>
              <c:numCache>
                <c:formatCode>0</c:formatCode>
                <c:ptCount val="12"/>
                <c:pt idx="0">
                  <c:v>264</c:v>
                </c:pt>
                <c:pt idx="1">
                  <c:v>235</c:v>
                </c:pt>
                <c:pt idx="2">
                  <c:v>368</c:v>
                </c:pt>
                <c:pt idx="3">
                  <c:v>316</c:v>
                </c:pt>
                <c:pt idx="4">
                  <c:v>328</c:v>
                </c:pt>
                <c:pt idx="5">
                  <c:v>308</c:v>
                </c:pt>
                <c:pt idx="6">
                  <c:v>272</c:v>
                </c:pt>
                <c:pt idx="7">
                  <c:v>168</c:v>
                </c:pt>
                <c:pt idx="8">
                  <c:v>262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2B-4447-B63D-E271C1BB67D7}"/>
            </c:ext>
          </c:extLst>
        </c:ser>
        <c:ser>
          <c:idx val="3"/>
          <c:order val="3"/>
          <c:tx>
            <c:strRef>
              <c:f>'DATI GENERALI COMUNE VITTORIA'!$E$62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VITTORIA'!$A$63:$A$74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VITTORIA'!$E$63:$E$74</c:f>
              <c:numCache>
                <c:formatCode>0</c:formatCode>
                <c:ptCount val="12"/>
                <c:pt idx="0">
                  <c:v>20.481927710843372</c:v>
                </c:pt>
                <c:pt idx="1">
                  <c:v>23.7012987012987</c:v>
                </c:pt>
                <c:pt idx="2">
                  <c:v>15.207373271889402</c:v>
                </c:pt>
                <c:pt idx="3">
                  <c:v>18.34625322997416</c:v>
                </c:pt>
                <c:pt idx="4">
                  <c:v>20.581113801452787</c:v>
                </c:pt>
                <c:pt idx="5">
                  <c:v>18.085106382978726</c:v>
                </c:pt>
                <c:pt idx="6">
                  <c:v>27.077747989276141</c:v>
                </c:pt>
                <c:pt idx="7">
                  <c:v>55.555555555555557</c:v>
                </c:pt>
                <c:pt idx="8">
                  <c:v>15.755627009646304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2B-4447-B63D-E271C1BB6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75840"/>
        <c:axId val="101477376"/>
      </c:barChart>
      <c:catAx>
        <c:axId val="10147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1477376"/>
        <c:crosses val="autoZero"/>
        <c:auto val="1"/>
        <c:lblAlgn val="ctr"/>
        <c:lblOffset val="100"/>
        <c:noMultiLvlLbl val="0"/>
      </c:catAx>
      <c:valAx>
        <c:axId val="1014773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5.7017008212319413E-2"/>
              <c:y val="0.25616862309389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147584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 sz="1600"/>
              <a:t>DIREZIONE TRIBUTI E SERVIZI DI FISCALITA' LOCALE</a:t>
            </a:r>
          </a:p>
        </c:rich>
      </c:tx>
      <c:layout>
        <c:manualLayout>
          <c:xMode val="edge"/>
          <c:yMode val="edge"/>
          <c:x val="0.34271885718917605"/>
          <c:y val="3.24518206703306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8621483439215"/>
          <c:y val="0.16109422492401215"/>
          <c:w val="0.83189698943933388"/>
          <c:h val="0.52279635258359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VITTORIA'!$H$47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VITTORIA'!$G$48:$G$59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VITTORIA'!$H$48:$H$59</c:f>
              <c:numCache>
                <c:formatCode>0</c:formatCode>
                <c:ptCount val="12"/>
                <c:pt idx="0">
                  <c:v>483</c:v>
                </c:pt>
                <c:pt idx="1">
                  <c:v>453</c:v>
                </c:pt>
                <c:pt idx="2">
                  <c:v>353</c:v>
                </c:pt>
                <c:pt idx="3">
                  <c:v>429</c:v>
                </c:pt>
                <c:pt idx="4">
                  <c:v>499</c:v>
                </c:pt>
                <c:pt idx="5">
                  <c:v>474</c:v>
                </c:pt>
                <c:pt idx="6">
                  <c:v>453</c:v>
                </c:pt>
                <c:pt idx="7">
                  <c:v>475</c:v>
                </c:pt>
                <c:pt idx="8">
                  <c:v>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7F-40EE-B448-A743590B3C6F}"/>
            </c:ext>
          </c:extLst>
        </c:ser>
        <c:ser>
          <c:idx val="1"/>
          <c:order val="1"/>
          <c:tx>
            <c:strRef>
              <c:f>'DATI GENERALI COMUNE VITTORIA'!$I$47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VITTORIA'!$G$48:$G$59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VITTORIA'!$I$48:$I$59</c:f>
              <c:numCache>
                <c:formatCode>0</c:formatCode>
                <c:ptCount val="12"/>
                <c:pt idx="0">
                  <c:v>112</c:v>
                </c:pt>
                <c:pt idx="1">
                  <c:v>74</c:v>
                </c:pt>
                <c:pt idx="2">
                  <c:v>67</c:v>
                </c:pt>
                <c:pt idx="3">
                  <c:v>68</c:v>
                </c:pt>
                <c:pt idx="4">
                  <c:v>81</c:v>
                </c:pt>
                <c:pt idx="5">
                  <c:v>91</c:v>
                </c:pt>
                <c:pt idx="6">
                  <c:v>121</c:v>
                </c:pt>
                <c:pt idx="7">
                  <c:v>216</c:v>
                </c:pt>
                <c:pt idx="8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7F-40EE-B448-A743590B3C6F}"/>
            </c:ext>
          </c:extLst>
        </c:ser>
        <c:ser>
          <c:idx val="2"/>
          <c:order val="2"/>
          <c:tx>
            <c:strRef>
              <c:f>'DATI GENERALI COMUNE VITTORIA'!$J$47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VITTORIA'!$G$48:$G$59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VITTORIA'!$J$48:$J$59</c:f>
              <c:numCache>
                <c:formatCode>0</c:formatCode>
                <c:ptCount val="12"/>
                <c:pt idx="0">
                  <c:v>371</c:v>
                </c:pt>
                <c:pt idx="1">
                  <c:v>379</c:v>
                </c:pt>
                <c:pt idx="2">
                  <c:v>286</c:v>
                </c:pt>
                <c:pt idx="3">
                  <c:v>361</c:v>
                </c:pt>
                <c:pt idx="4">
                  <c:v>418</c:v>
                </c:pt>
                <c:pt idx="5">
                  <c:v>383</c:v>
                </c:pt>
                <c:pt idx="6">
                  <c:v>332</c:v>
                </c:pt>
                <c:pt idx="7">
                  <c:v>259</c:v>
                </c:pt>
                <c:pt idx="8">
                  <c:v>333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7F-40EE-B448-A743590B3C6F}"/>
            </c:ext>
          </c:extLst>
        </c:ser>
        <c:ser>
          <c:idx val="3"/>
          <c:order val="3"/>
          <c:tx>
            <c:strRef>
              <c:f>'DATI GENERALI COMUNE VITTORIA'!$K$47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VITTORIA'!$G$48:$G$59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VITTORIA'!$K$48:$K$59</c:f>
              <c:numCache>
                <c:formatCode>0</c:formatCode>
                <c:ptCount val="12"/>
                <c:pt idx="0">
                  <c:v>23.188405797101449</c:v>
                </c:pt>
                <c:pt idx="1">
                  <c:v>16.335540838852097</c:v>
                </c:pt>
                <c:pt idx="2">
                  <c:v>18.980169971671387</c:v>
                </c:pt>
                <c:pt idx="3">
                  <c:v>15.850815850815851</c:v>
                </c:pt>
                <c:pt idx="4">
                  <c:v>16.23246492985972</c:v>
                </c:pt>
                <c:pt idx="5">
                  <c:v>19.198312236286917</c:v>
                </c:pt>
                <c:pt idx="6">
                  <c:v>26.710816777041941</c:v>
                </c:pt>
                <c:pt idx="7">
                  <c:v>45.473684210526315</c:v>
                </c:pt>
                <c:pt idx="8">
                  <c:v>22.916666666666664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7F-40EE-B448-A743590B3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42912"/>
        <c:axId val="101552896"/>
      </c:barChart>
      <c:catAx>
        <c:axId val="10154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1552896"/>
        <c:crosses val="autoZero"/>
        <c:auto val="1"/>
        <c:lblAlgn val="ctr"/>
        <c:lblOffset val="100"/>
        <c:noMultiLvlLbl val="0"/>
      </c:catAx>
      <c:valAx>
        <c:axId val="1015528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5.435209068694042E-2"/>
              <c:y val="0.263414945472243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154291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332" l="0.70000000000000062" r="0.70000000000000062" t="0.75000000000001332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DIREZIONE SISTEMI E SERVIZI DEMOCRAFICI, STATISTICI, INFORMATICI</a:t>
            </a:r>
          </a:p>
        </c:rich>
      </c:tx>
      <c:layout>
        <c:manualLayout>
          <c:xMode val="edge"/>
          <c:yMode val="edge"/>
          <c:x val="0.18638406645646227"/>
          <c:y val="2.88273027307789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78456157003625"/>
          <c:y val="0.16049431090347374"/>
          <c:w val="0.83297457621322213"/>
          <c:h val="0.51543365232461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VITTORIA'!$H$32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VITTORIA'!$G$33:$G$44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VITTORIA'!$H$33:$H$44</c:f>
              <c:numCache>
                <c:formatCode>0</c:formatCode>
                <c:ptCount val="12"/>
                <c:pt idx="0">
                  <c:v>860</c:v>
                </c:pt>
                <c:pt idx="1">
                  <c:v>812</c:v>
                </c:pt>
                <c:pt idx="2">
                  <c:v>832</c:v>
                </c:pt>
                <c:pt idx="3">
                  <c:v>723</c:v>
                </c:pt>
                <c:pt idx="4">
                  <c:v>830</c:v>
                </c:pt>
                <c:pt idx="5">
                  <c:v>821</c:v>
                </c:pt>
                <c:pt idx="6">
                  <c:v>860</c:v>
                </c:pt>
                <c:pt idx="7">
                  <c:v>884</c:v>
                </c:pt>
                <c:pt idx="8">
                  <c:v>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C8-44E6-92EB-74A61B4AF66A}"/>
            </c:ext>
          </c:extLst>
        </c:ser>
        <c:ser>
          <c:idx val="1"/>
          <c:order val="1"/>
          <c:tx>
            <c:strRef>
              <c:f>'DATI GENERALI COMUNE VITTORIA'!$I$32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VITTORIA'!$G$33:$G$44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VITTORIA'!$I$33:$I$44</c:f>
              <c:numCache>
                <c:formatCode>0</c:formatCode>
                <c:ptCount val="12"/>
                <c:pt idx="0">
                  <c:v>140</c:v>
                </c:pt>
                <c:pt idx="1">
                  <c:v>104</c:v>
                </c:pt>
                <c:pt idx="2">
                  <c:v>114</c:v>
                </c:pt>
                <c:pt idx="3">
                  <c:v>89</c:v>
                </c:pt>
                <c:pt idx="4">
                  <c:v>92</c:v>
                </c:pt>
                <c:pt idx="5">
                  <c:v>100</c:v>
                </c:pt>
                <c:pt idx="6">
                  <c:v>260</c:v>
                </c:pt>
                <c:pt idx="7">
                  <c:v>435</c:v>
                </c:pt>
                <c:pt idx="8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C8-44E6-92EB-74A61B4AF66A}"/>
            </c:ext>
          </c:extLst>
        </c:ser>
        <c:ser>
          <c:idx val="2"/>
          <c:order val="2"/>
          <c:tx>
            <c:strRef>
              <c:f>'DATI GENERALI COMUNE VITTORIA'!$J$32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VITTORIA'!$G$33:$G$44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VITTORIA'!$J$33:$J$44</c:f>
              <c:numCache>
                <c:formatCode>0</c:formatCode>
                <c:ptCount val="12"/>
                <c:pt idx="0">
                  <c:v>720</c:v>
                </c:pt>
                <c:pt idx="1">
                  <c:v>708</c:v>
                </c:pt>
                <c:pt idx="2">
                  <c:v>718</c:v>
                </c:pt>
                <c:pt idx="3">
                  <c:v>634</c:v>
                </c:pt>
                <c:pt idx="4">
                  <c:v>738</c:v>
                </c:pt>
                <c:pt idx="5">
                  <c:v>721</c:v>
                </c:pt>
                <c:pt idx="6">
                  <c:v>600</c:v>
                </c:pt>
                <c:pt idx="7">
                  <c:v>449</c:v>
                </c:pt>
                <c:pt idx="8">
                  <c:v>527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C8-44E6-92EB-74A61B4AF66A}"/>
            </c:ext>
          </c:extLst>
        </c:ser>
        <c:ser>
          <c:idx val="3"/>
          <c:order val="3"/>
          <c:tx>
            <c:strRef>
              <c:f>'DATI GENERALI COMUNE VITTORIA'!$K$32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VITTORIA'!$G$33:$G$44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VITTORIA'!$K$33:$K$44</c:f>
              <c:numCache>
                <c:formatCode>0</c:formatCode>
                <c:ptCount val="12"/>
                <c:pt idx="0">
                  <c:v>16.279069767441861</c:v>
                </c:pt>
                <c:pt idx="1">
                  <c:v>12.807881773399016</c:v>
                </c:pt>
                <c:pt idx="2">
                  <c:v>13.701923076923078</c:v>
                </c:pt>
                <c:pt idx="3">
                  <c:v>12.309820193637622</c:v>
                </c:pt>
                <c:pt idx="4">
                  <c:v>11.08433734939759</c:v>
                </c:pt>
                <c:pt idx="5">
                  <c:v>12.180267965895251</c:v>
                </c:pt>
                <c:pt idx="6">
                  <c:v>30.232558139534881</c:v>
                </c:pt>
                <c:pt idx="7">
                  <c:v>49.20814479638009</c:v>
                </c:pt>
                <c:pt idx="8">
                  <c:v>24.928774928774931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C8-44E6-92EB-74A61B4AF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53888"/>
        <c:axId val="101672064"/>
      </c:barChart>
      <c:catAx>
        <c:axId val="10165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1672064"/>
        <c:crosses val="autoZero"/>
        <c:auto val="1"/>
        <c:lblAlgn val="ctr"/>
        <c:lblOffset val="100"/>
        <c:noMultiLvlLbl val="0"/>
      </c:catAx>
      <c:valAx>
        <c:axId val="101672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5.0840938115818413E-2"/>
              <c:y val="0.251057217847769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165388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421" l="0.70000000000000062" r="0.70000000000000062" t="0.7500000000000142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178887</xdr:colOff>
      <xdr:row>59</xdr:row>
      <xdr:rowOff>203548</xdr:rowOff>
    </xdr:from>
    <xdr:to>
      <xdr:col>15</xdr:col>
      <xdr:colOff>7437</xdr:colOff>
      <xdr:row>74</xdr:row>
      <xdr:rowOff>203548</xdr:rowOff>
    </xdr:to>
    <xdr:graphicFrame macro="">
      <xdr:nvGraphicFramePr>
        <xdr:cNvPr id="10531278" name="Grafico 1">
          <a:extLst>
            <a:ext uri="{FF2B5EF4-FFF2-40B4-BE49-F238E27FC236}">
              <a16:creationId xmlns:a16="http://schemas.microsoft.com/office/drawing/2014/main" id="{00000000-0008-0000-0100-0000CEB1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178887</xdr:colOff>
      <xdr:row>74</xdr:row>
      <xdr:rowOff>182672</xdr:rowOff>
    </xdr:from>
    <xdr:to>
      <xdr:col>15</xdr:col>
      <xdr:colOff>26487</xdr:colOff>
      <xdr:row>89</xdr:row>
      <xdr:rowOff>164404</xdr:rowOff>
    </xdr:to>
    <xdr:graphicFrame macro="">
      <xdr:nvGraphicFramePr>
        <xdr:cNvPr id="10531279" name="Grafico 1">
          <a:extLst>
            <a:ext uri="{FF2B5EF4-FFF2-40B4-BE49-F238E27FC236}">
              <a16:creationId xmlns:a16="http://schemas.microsoft.com/office/drawing/2014/main" id="{00000000-0008-0000-0100-0000CFB1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9265</xdr:colOff>
      <xdr:row>225</xdr:row>
      <xdr:rowOff>39144</xdr:rowOff>
    </xdr:from>
    <xdr:to>
      <xdr:col>15</xdr:col>
      <xdr:colOff>60674</xdr:colOff>
      <xdr:row>240</xdr:row>
      <xdr:rowOff>20877</xdr:rowOff>
    </xdr:to>
    <xdr:graphicFrame macro="">
      <xdr:nvGraphicFramePr>
        <xdr:cNvPr id="10531280" name="Grafico 1">
          <a:extLst>
            <a:ext uri="{FF2B5EF4-FFF2-40B4-BE49-F238E27FC236}">
              <a16:creationId xmlns:a16="http://schemas.microsoft.com/office/drawing/2014/main" id="{00000000-0008-0000-0100-0000D0B1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85725</xdr:colOff>
      <xdr:row>1</xdr:row>
      <xdr:rowOff>0</xdr:rowOff>
    </xdr:from>
    <xdr:to>
      <xdr:col>14</xdr:col>
      <xdr:colOff>381000</xdr:colOff>
      <xdr:row>29</xdr:row>
      <xdr:rowOff>0</xdr:rowOff>
    </xdr:to>
    <xdr:graphicFrame macro="">
      <xdr:nvGraphicFramePr>
        <xdr:cNvPr id="10531281" name="Chart 1043">
          <a:extLst>
            <a:ext uri="{FF2B5EF4-FFF2-40B4-BE49-F238E27FC236}">
              <a16:creationId xmlns:a16="http://schemas.microsoft.com/office/drawing/2014/main" id="{00000000-0008-0000-0100-0000D1B1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29</xdr:row>
      <xdr:rowOff>209550</xdr:rowOff>
    </xdr:from>
    <xdr:to>
      <xdr:col>15</xdr:col>
      <xdr:colOff>9525</xdr:colOff>
      <xdr:row>44</xdr:row>
      <xdr:rowOff>200025</xdr:rowOff>
    </xdr:to>
    <xdr:graphicFrame macro="">
      <xdr:nvGraphicFramePr>
        <xdr:cNvPr id="10531282" name="Grafico 1">
          <a:extLst>
            <a:ext uri="{FF2B5EF4-FFF2-40B4-BE49-F238E27FC236}">
              <a16:creationId xmlns:a16="http://schemas.microsoft.com/office/drawing/2014/main" id="{00000000-0008-0000-0100-0000D2B1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244127</xdr:colOff>
      <xdr:row>45</xdr:row>
      <xdr:rowOff>9525</xdr:rowOff>
    </xdr:from>
    <xdr:to>
      <xdr:col>15</xdr:col>
      <xdr:colOff>15527</xdr:colOff>
      <xdr:row>59</xdr:row>
      <xdr:rowOff>190500</xdr:rowOff>
    </xdr:to>
    <xdr:graphicFrame macro="">
      <xdr:nvGraphicFramePr>
        <xdr:cNvPr id="10531283" name="Grafico 1">
          <a:extLst>
            <a:ext uri="{FF2B5EF4-FFF2-40B4-BE49-F238E27FC236}">
              <a16:creationId xmlns:a16="http://schemas.microsoft.com/office/drawing/2014/main" id="{00000000-0008-0000-0100-0000D3B1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231079</xdr:colOff>
      <xdr:row>180</xdr:row>
      <xdr:rowOff>159054</xdr:rowOff>
    </xdr:from>
    <xdr:to>
      <xdr:col>15</xdr:col>
      <xdr:colOff>59629</xdr:colOff>
      <xdr:row>195</xdr:row>
      <xdr:rowOff>134785</xdr:rowOff>
    </xdr:to>
    <xdr:graphicFrame macro="">
      <xdr:nvGraphicFramePr>
        <xdr:cNvPr id="10531284" name="Chart 1050">
          <a:extLst>
            <a:ext uri="{FF2B5EF4-FFF2-40B4-BE49-F238E27FC236}">
              <a16:creationId xmlns:a16="http://schemas.microsoft.com/office/drawing/2014/main" id="{00000000-0008-0000-0100-0000D4B1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9265</xdr:colOff>
      <xdr:row>164</xdr:row>
      <xdr:rowOff>12397</xdr:rowOff>
    </xdr:from>
    <xdr:to>
      <xdr:col>15</xdr:col>
      <xdr:colOff>70199</xdr:colOff>
      <xdr:row>179</xdr:row>
      <xdr:rowOff>2872</xdr:rowOff>
    </xdr:to>
    <xdr:graphicFrame macro="">
      <xdr:nvGraphicFramePr>
        <xdr:cNvPr id="10531285" name="Grafico 1">
          <a:extLst>
            <a:ext uri="{FF2B5EF4-FFF2-40B4-BE49-F238E27FC236}">
              <a16:creationId xmlns:a16="http://schemas.microsoft.com/office/drawing/2014/main" id="{00000000-0008-0000-0100-0000D5B1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218031</xdr:colOff>
      <xdr:row>119</xdr:row>
      <xdr:rowOff>158010</xdr:rowOff>
    </xdr:from>
    <xdr:to>
      <xdr:col>15</xdr:col>
      <xdr:colOff>46581</xdr:colOff>
      <xdr:row>134</xdr:row>
      <xdr:rowOff>110385</xdr:rowOff>
    </xdr:to>
    <xdr:graphicFrame macro="">
      <xdr:nvGraphicFramePr>
        <xdr:cNvPr id="10531286" name="Grafico 1">
          <a:extLst>
            <a:ext uri="{FF2B5EF4-FFF2-40B4-BE49-F238E27FC236}">
              <a16:creationId xmlns:a16="http://schemas.microsoft.com/office/drawing/2014/main" id="{00000000-0008-0000-0100-0000D6B1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9264</xdr:colOff>
      <xdr:row>134</xdr:row>
      <xdr:rowOff>89639</xdr:rowOff>
    </xdr:from>
    <xdr:to>
      <xdr:col>15</xdr:col>
      <xdr:colOff>60673</xdr:colOff>
      <xdr:row>149</xdr:row>
      <xdr:rowOff>51540</xdr:rowOff>
    </xdr:to>
    <xdr:graphicFrame macro="">
      <xdr:nvGraphicFramePr>
        <xdr:cNvPr id="10531287" name="Grafico 1">
          <a:extLst>
            <a:ext uri="{FF2B5EF4-FFF2-40B4-BE49-F238E27FC236}">
              <a16:creationId xmlns:a16="http://schemas.microsoft.com/office/drawing/2014/main" id="{00000000-0008-0000-0100-0000D7B1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13048</xdr:colOff>
      <xdr:row>210</xdr:row>
      <xdr:rowOff>58585</xdr:rowOff>
    </xdr:from>
    <xdr:to>
      <xdr:col>15</xdr:col>
      <xdr:colOff>70198</xdr:colOff>
      <xdr:row>225</xdr:row>
      <xdr:rowOff>30011</xdr:rowOff>
    </xdr:to>
    <xdr:graphicFrame macro="">
      <xdr:nvGraphicFramePr>
        <xdr:cNvPr id="10531288" name="Chart 1057">
          <a:extLst>
            <a:ext uri="{FF2B5EF4-FFF2-40B4-BE49-F238E27FC236}">
              <a16:creationId xmlns:a16="http://schemas.microsoft.com/office/drawing/2014/main" id="{00000000-0008-0000-0100-0000D8B1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244127</xdr:colOff>
      <xdr:row>195</xdr:row>
      <xdr:rowOff>69155</xdr:rowOff>
    </xdr:from>
    <xdr:to>
      <xdr:col>15</xdr:col>
      <xdr:colOff>63152</xdr:colOff>
      <xdr:row>210</xdr:row>
      <xdr:rowOff>59629</xdr:rowOff>
    </xdr:to>
    <xdr:graphicFrame macro="">
      <xdr:nvGraphicFramePr>
        <xdr:cNvPr id="10531289" name="Grafico 1">
          <a:extLst>
            <a:ext uri="{FF2B5EF4-FFF2-40B4-BE49-F238E27FC236}">
              <a16:creationId xmlns:a16="http://schemas.microsoft.com/office/drawing/2014/main" id="{00000000-0008-0000-0100-0000D9B1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244127</xdr:colOff>
      <xdr:row>104</xdr:row>
      <xdr:rowOff>151357</xdr:rowOff>
    </xdr:from>
    <xdr:to>
      <xdr:col>15</xdr:col>
      <xdr:colOff>34577</xdr:colOff>
      <xdr:row>119</xdr:row>
      <xdr:rowOff>151357</xdr:rowOff>
    </xdr:to>
    <xdr:graphicFrame macro="">
      <xdr:nvGraphicFramePr>
        <xdr:cNvPr id="10531290" name="Chart 1059">
          <a:extLst>
            <a:ext uri="{FF2B5EF4-FFF2-40B4-BE49-F238E27FC236}">
              <a16:creationId xmlns:a16="http://schemas.microsoft.com/office/drawing/2014/main" id="{00000000-0008-0000-0100-0000DAB1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231078</xdr:colOff>
      <xdr:row>149</xdr:row>
      <xdr:rowOff>30402</xdr:rowOff>
    </xdr:from>
    <xdr:to>
      <xdr:col>15</xdr:col>
      <xdr:colOff>59628</xdr:colOff>
      <xdr:row>164</xdr:row>
      <xdr:rowOff>7829</xdr:rowOff>
    </xdr:to>
    <xdr:graphicFrame macro="">
      <xdr:nvGraphicFramePr>
        <xdr:cNvPr id="10531291" name="Grafico 1">
          <a:extLst>
            <a:ext uri="{FF2B5EF4-FFF2-40B4-BE49-F238E27FC236}">
              <a16:creationId xmlns:a16="http://schemas.microsoft.com/office/drawing/2014/main" id="{00000000-0008-0000-0100-0000DBB1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204983</xdr:colOff>
      <xdr:row>89</xdr:row>
      <xdr:rowOff>177452</xdr:rowOff>
    </xdr:from>
    <xdr:to>
      <xdr:col>15</xdr:col>
      <xdr:colOff>33533</xdr:colOff>
      <xdr:row>104</xdr:row>
      <xdr:rowOff>158402</xdr:rowOff>
    </xdr:to>
    <xdr:graphicFrame macro="">
      <xdr:nvGraphicFramePr>
        <xdr:cNvPr id="10531292" name="Grafico 1">
          <a:extLst>
            <a:ext uri="{FF2B5EF4-FFF2-40B4-BE49-F238E27FC236}">
              <a16:creationId xmlns:a16="http://schemas.microsoft.com/office/drawing/2014/main" id="{00000000-0008-0000-0100-0000DCB1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5"/>
  <sheetViews>
    <sheetView topLeftCell="F56" zoomScale="150" zoomScaleNormal="150" workbookViewId="0">
      <selection activeCell="P48" sqref="P48"/>
    </sheetView>
  </sheetViews>
  <sheetFormatPr defaultColWidth="9.140625" defaultRowHeight="15" x14ac:dyDescent="0.25"/>
  <cols>
    <col min="1" max="1" width="10.42578125" style="3" bestFit="1" customWidth="1"/>
    <col min="2" max="5" width="15.7109375" style="3" customWidth="1"/>
    <col min="6" max="6" width="3.7109375" style="3" customWidth="1"/>
    <col min="7" max="7" width="10.42578125" style="3" bestFit="1" customWidth="1"/>
    <col min="8" max="11" width="15.7109375" style="3" customWidth="1"/>
    <col min="12" max="12" width="3.7109375" style="3" customWidth="1"/>
    <col min="13" max="13" width="10.42578125" style="3" bestFit="1" customWidth="1"/>
    <col min="14" max="17" width="15.7109375" style="3" customWidth="1"/>
    <col min="18" max="16384" width="9.140625" style="3"/>
  </cols>
  <sheetData>
    <row r="1" spans="1:19" ht="59.25" customHeight="1" x14ac:dyDescent="0.25">
      <c r="A1" s="42" t="s">
        <v>30</v>
      </c>
      <c r="B1" s="43"/>
      <c r="C1" s="43"/>
      <c r="D1" s="43"/>
      <c r="E1" s="43"/>
      <c r="F1" s="2"/>
      <c r="H1" s="35" t="s">
        <v>33</v>
      </c>
      <c r="I1" s="35"/>
      <c r="J1" s="35"/>
      <c r="K1" s="35"/>
      <c r="L1" s="2"/>
      <c r="N1" s="35" t="s">
        <v>29</v>
      </c>
      <c r="O1" s="35"/>
      <c r="P1" s="35"/>
      <c r="Q1" s="35"/>
    </row>
    <row r="2" spans="1:19" s="6" customFormat="1" ht="30" x14ac:dyDescent="0.25">
      <c r="A2" s="4" t="s">
        <v>0</v>
      </c>
      <c r="B2" s="5" t="s">
        <v>1</v>
      </c>
      <c r="C2" s="5" t="s">
        <v>2</v>
      </c>
      <c r="D2" s="5" t="s">
        <v>15</v>
      </c>
      <c r="E2" s="5" t="s">
        <v>18</v>
      </c>
      <c r="G2" s="4" t="s">
        <v>0</v>
      </c>
      <c r="H2" s="5" t="s">
        <v>1</v>
      </c>
      <c r="I2" s="5" t="s">
        <v>2</v>
      </c>
      <c r="J2" s="5" t="s">
        <v>15</v>
      </c>
      <c r="K2" s="5" t="s">
        <v>18</v>
      </c>
      <c r="M2" s="4" t="s">
        <v>0</v>
      </c>
      <c r="N2" s="5" t="s">
        <v>1</v>
      </c>
      <c r="O2" s="5" t="s">
        <v>2</v>
      </c>
      <c r="P2" s="5" t="s">
        <v>15</v>
      </c>
      <c r="Q2" s="5" t="s">
        <v>18</v>
      </c>
    </row>
    <row r="3" spans="1:19" x14ac:dyDescent="0.25">
      <c r="A3" s="7" t="s">
        <v>3</v>
      </c>
      <c r="B3" s="22">
        <f>(H3+N3+B78+B33+N33+H48+N63+H63+H33+B63+B18+B48+N18+H18+N48)</f>
        <v>9600</v>
      </c>
      <c r="C3" s="22">
        <f t="shared" ref="C3:C14" si="0">(I3+O3+C78+C33+O33+O63+I63+I48+C63+C18+I33+I18+C48+O18+O48)</f>
        <v>1954</v>
      </c>
      <c r="D3" s="20">
        <f>IFERROR(B3-C3,"-")</f>
        <v>7646</v>
      </c>
      <c r="E3" s="21">
        <f t="shared" ref="E3:E14" si="1">IFERROR((C3/B3)*100,0)</f>
        <v>20.354166666666668</v>
      </c>
      <c r="G3" s="7" t="s">
        <v>3</v>
      </c>
      <c r="H3" s="8">
        <v>242</v>
      </c>
      <c r="I3" s="8">
        <v>35</v>
      </c>
      <c r="J3" s="20">
        <f>(H3-I3)</f>
        <v>207</v>
      </c>
      <c r="K3" s="21">
        <f t="shared" ref="K3:K14" si="2">IFERROR((I3/H3)*100,0)</f>
        <v>14.46280991735537</v>
      </c>
      <c r="M3" s="7" t="s">
        <v>3</v>
      </c>
      <c r="N3" s="8">
        <v>110</v>
      </c>
      <c r="O3" s="8">
        <v>25</v>
      </c>
      <c r="P3" s="20">
        <f>(N3-O3)</f>
        <v>85</v>
      </c>
      <c r="Q3" s="20">
        <f t="shared" ref="Q3:Q14" si="3">IFERROR((O3/N3)*100,0)</f>
        <v>22.727272727272727</v>
      </c>
    </row>
    <row r="4" spans="1:19" x14ac:dyDescent="0.25">
      <c r="A4" s="7" t="s">
        <v>4</v>
      </c>
      <c r="B4" s="22">
        <f t="shared" ref="B4:B14" si="4">(H4+N4+B79+B34+N34+N64+H64+H49+B64+B19+H34+H19+B49+N19+N49)</f>
        <v>8736</v>
      </c>
      <c r="C4" s="22">
        <f t="shared" si="0"/>
        <v>1489</v>
      </c>
      <c r="D4" s="20">
        <f t="shared" ref="D4:D14" si="5">(B4-C4)</f>
        <v>7247</v>
      </c>
      <c r="E4" s="21">
        <f t="shared" si="1"/>
        <v>17.04441391941392</v>
      </c>
      <c r="G4" s="7" t="s">
        <v>4</v>
      </c>
      <c r="H4" s="8">
        <v>220</v>
      </c>
      <c r="I4" s="8">
        <v>35</v>
      </c>
      <c r="J4" s="20">
        <f t="shared" ref="J4:J14" si="6">(H4-I4)</f>
        <v>185</v>
      </c>
      <c r="K4" s="21">
        <f t="shared" si="2"/>
        <v>15.909090909090908</v>
      </c>
      <c r="M4" s="7" t="s">
        <v>4</v>
      </c>
      <c r="N4" s="8">
        <v>100</v>
      </c>
      <c r="O4" s="8">
        <v>13</v>
      </c>
      <c r="P4" s="20">
        <f t="shared" ref="P4:P14" si="7">(N4-O4)</f>
        <v>87</v>
      </c>
      <c r="Q4" s="20">
        <f t="shared" si="3"/>
        <v>13</v>
      </c>
    </row>
    <row r="5" spans="1:19" x14ac:dyDescent="0.25">
      <c r="A5" s="7" t="s">
        <v>5</v>
      </c>
      <c r="B5" s="22">
        <f t="shared" si="4"/>
        <v>9522</v>
      </c>
      <c r="C5" s="22">
        <f t="shared" si="0"/>
        <v>1777</v>
      </c>
      <c r="D5" s="20">
        <f t="shared" si="5"/>
        <v>7745</v>
      </c>
      <c r="E5" s="21">
        <f t="shared" si="1"/>
        <v>18.662045788699853</v>
      </c>
      <c r="G5" s="7" t="s">
        <v>5</v>
      </c>
      <c r="H5" s="8">
        <v>242</v>
      </c>
      <c r="I5" s="8">
        <v>30</v>
      </c>
      <c r="J5" s="20">
        <f t="shared" si="6"/>
        <v>212</v>
      </c>
      <c r="K5" s="21">
        <f t="shared" si="2"/>
        <v>12.396694214876034</v>
      </c>
      <c r="M5" s="7" t="s">
        <v>5</v>
      </c>
      <c r="N5" s="8">
        <v>110</v>
      </c>
      <c r="O5" s="8">
        <v>12</v>
      </c>
      <c r="P5" s="20">
        <f t="shared" si="7"/>
        <v>98</v>
      </c>
      <c r="Q5" s="20">
        <f t="shared" si="3"/>
        <v>10.909090909090908</v>
      </c>
    </row>
    <row r="6" spans="1:19" x14ac:dyDescent="0.25">
      <c r="A6" s="7" t="s">
        <v>6</v>
      </c>
      <c r="B6" s="22">
        <f t="shared" si="4"/>
        <v>8264</v>
      </c>
      <c r="C6" s="22">
        <f t="shared" si="0"/>
        <v>1438</v>
      </c>
      <c r="D6" s="20">
        <f t="shared" si="5"/>
        <v>6826</v>
      </c>
      <c r="E6" s="21">
        <f t="shared" si="1"/>
        <v>17.400774443368832</v>
      </c>
      <c r="G6" s="7" t="s">
        <v>6</v>
      </c>
      <c r="H6" s="8">
        <v>209</v>
      </c>
      <c r="I6" s="8">
        <v>54</v>
      </c>
      <c r="J6" s="20">
        <f t="shared" si="6"/>
        <v>155</v>
      </c>
      <c r="K6" s="21">
        <f t="shared" si="2"/>
        <v>25.837320574162682</v>
      </c>
      <c r="M6" s="7" t="s">
        <v>6</v>
      </c>
      <c r="N6" s="8">
        <v>95</v>
      </c>
      <c r="O6" s="8">
        <v>17</v>
      </c>
      <c r="P6" s="20">
        <f t="shared" si="7"/>
        <v>78</v>
      </c>
      <c r="Q6" s="20">
        <f t="shared" si="3"/>
        <v>17.894736842105264</v>
      </c>
    </row>
    <row r="7" spans="1:19" x14ac:dyDescent="0.25">
      <c r="A7" s="7" t="s">
        <v>7</v>
      </c>
      <c r="B7" s="22">
        <f t="shared" si="4"/>
        <v>9332</v>
      </c>
      <c r="C7" s="22">
        <f t="shared" si="0"/>
        <v>1593</v>
      </c>
      <c r="D7" s="20">
        <f t="shared" si="5"/>
        <v>7739</v>
      </c>
      <c r="E7" s="21">
        <f t="shared" si="1"/>
        <v>17.070295756536648</v>
      </c>
      <c r="G7" s="7" t="s">
        <v>7</v>
      </c>
      <c r="H7" s="8">
        <v>220</v>
      </c>
      <c r="I7" s="8">
        <v>52</v>
      </c>
      <c r="J7" s="20">
        <f t="shared" si="6"/>
        <v>168</v>
      </c>
      <c r="K7" s="21">
        <f t="shared" si="2"/>
        <v>23.636363636363637</v>
      </c>
      <c r="M7" s="7" t="s">
        <v>7</v>
      </c>
      <c r="N7" s="8">
        <v>110</v>
      </c>
      <c r="O7" s="8">
        <v>19</v>
      </c>
      <c r="P7" s="20">
        <f t="shared" si="7"/>
        <v>91</v>
      </c>
      <c r="Q7" s="20">
        <f t="shared" si="3"/>
        <v>17.272727272727273</v>
      </c>
    </row>
    <row r="8" spans="1:19" x14ac:dyDescent="0.25">
      <c r="A8" s="7" t="s">
        <v>8</v>
      </c>
      <c r="B8" s="22">
        <f t="shared" si="4"/>
        <v>9087</v>
      </c>
      <c r="C8" s="22">
        <f t="shared" si="0"/>
        <v>1518</v>
      </c>
      <c r="D8" s="20">
        <f t="shared" si="5"/>
        <v>7569</v>
      </c>
      <c r="E8" s="21">
        <f t="shared" si="1"/>
        <v>16.705183228788378</v>
      </c>
      <c r="G8" s="7" t="s">
        <v>8</v>
      </c>
      <c r="H8" s="8">
        <v>210</v>
      </c>
      <c r="I8" s="8">
        <v>34</v>
      </c>
      <c r="J8" s="20">
        <f t="shared" si="6"/>
        <v>176</v>
      </c>
      <c r="K8" s="21">
        <f t="shared" si="2"/>
        <v>16.19047619047619</v>
      </c>
      <c r="M8" s="7" t="s">
        <v>8</v>
      </c>
      <c r="N8" s="8">
        <v>105</v>
      </c>
      <c r="O8" s="8">
        <v>27</v>
      </c>
      <c r="P8" s="20">
        <f t="shared" si="7"/>
        <v>78</v>
      </c>
      <c r="Q8" s="20">
        <f t="shared" si="3"/>
        <v>25.714285714285712</v>
      </c>
    </row>
    <row r="9" spans="1:19" x14ac:dyDescent="0.25">
      <c r="A9" s="13" t="s">
        <v>9</v>
      </c>
      <c r="B9" s="22">
        <f t="shared" si="4"/>
        <v>9067</v>
      </c>
      <c r="C9" s="22">
        <f t="shared" si="0"/>
        <v>2538</v>
      </c>
      <c r="D9" s="20">
        <f t="shared" si="5"/>
        <v>6529</v>
      </c>
      <c r="E9" s="21">
        <f t="shared" si="1"/>
        <v>27.991617955222235</v>
      </c>
      <c r="F9" s="26"/>
      <c r="G9" s="13" t="s">
        <v>9</v>
      </c>
      <c r="H9" s="24">
        <v>210</v>
      </c>
      <c r="I9" s="24">
        <v>51</v>
      </c>
      <c r="J9" s="20">
        <f t="shared" si="6"/>
        <v>159</v>
      </c>
      <c r="K9" s="21">
        <f t="shared" si="2"/>
        <v>24.285714285714285</v>
      </c>
      <c r="L9" s="26"/>
      <c r="M9" s="13" t="s">
        <v>9</v>
      </c>
      <c r="N9" s="24">
        <v>105</v>
      </c>
      <c r="O9" s="24">
        <v>30</v>
      </c>
      <c r="P9" s="20">
        <f t="shared" si="7"/>
        <v>75</v>
      </c>
      <c r="Q9" s="20">
        <f t="shared" si="3"/>
        <v>28.571428571428569</v>
      </c>
      <c r="R9" s="26"/>
      <c r="S9" s="26"/>
    </row>
    <row r="10" spans="1:19" x14ac:dyDescent="0.25">
      <c r="A10" s="13" t="s">
        <v>10</v>
      </c>
      <c r="B10" s="22">
        <f t="shared" si="4"/>
        <v>9381</v>
      </c>
      <c r="C10" s="22">
        <f t="shared" si="0"/>
        <v>4635</v>
      </c>
      <c r="D10" s="20">
        <f t="shared" si="5"/>
        <v>4746</v>
      </c>
      <c r="E10" s="21">
        <f t="shared" si="1"/>
        <v>49.408378637671888</v>
      </c>
      <c r="F10" s="26"/>
      <c r="G10" s="13" t="s">
        <v>10</v>
      </c>
      <c r="H10" s="24">
        <v>264</v>
      </c>
      <c r="I10" s="24">
        <v>119</v>
      </c>
      <c r="J10" s="20">
        <f t="shared" si="6"/>
        <v>145</v>
      </c>
      <c r="K10" s="21">
        <f t="shared" si="2"/>
        <v>45.075757575757578</v>
      </c>
      <c r="L10" s="26"/>
      <c r="M10" s="13" t="s">
        <v>10</v>
      </c>
      <c r="N10" s="24">
        <v>110</v>
      </c>
      <c r="O10" s="24">
        <v>81</v>
      </c>
      <c r="P10" s="20">
        <f t="shared" si="7"/>
        <v>29</v>
      </c>
      <c r="Q10" s="20">
        <f t="shared" si="3"/>
        <v>73.636363636363626</v>
      </c>
      <c r="R10" s="26"/>
      <c r="S10" s="26"/>
    </row>
    <row r="11" spans="1:19" x14ac:dyDescent="0.25">
      <c r="A11" s="13" t="s">
        <v>11</v>
      </c>
      <c r="B11" s="22">
        <f t="shared" si="4"/>
        <v>8145</v>
      </c>
      <c r="C11" s="22">
        <f t="shared" si="0"/>
        <v>1686</v>
      </c>
      <c r="D11" s="20">
        <f t="shared" si="5"/>
        <v>6459</v>
      </c>
      <c r="E11" s="21">
        <f t="shared" si="1"/>
        <v>20.699815837937386</v>
      </c>
      <c r="F11" s="26"/>
      <c r="G11" s="13" t="s">
        <v>11</v>
      </c>
      <c r="H11" s="24">
        <v>160</v>
      </c>
      <c r="I11" s="24">
        <v>21</v>
      </c>
      <c r="J11" s="20">
        <f t="shared" si="6"/>
        <v>139</v>
      </c>
      <c r="K11" s="21">
        <f t="shared" si="2"/>
        <v>13.125</v>
      </c>
      <c r="L11" s="26"/>
      <c r="M11" s="13" t="s">
        <v>11</v>
      </c>
      <c r="N11" s="24">
        <v>110</v>
      </c>
      <c r="O11" s="24">
        <v>12</v>
      </c>
      <c r="P11" s="20">
        <f t="shared" si="7"/>
        <v>98</v>
      </c>
      <c r="Q11" s="20">
        <f t="shared" si="3"/>
        <v>10.909090909090908</v>
      </c>
      <c r="R11" s="26"/>
      <c r="S11" s="26"/>
    </row>
    <row r="12" spans="1:19" x14ac:dyDescent="0.25">
      <c r="A12" s="13" t="s">
        <v>12</v>
      </c>
      <c r="B12" s="22">
        <f t="shared" si="4"/>
        <v>0</v>
      </c>
      <c r="C12" s="22" t="e">
        <f t="shared" si="0"/>
        <v>#VALUE!</v>
      </c>
      <c r="D12" s="20" t="e">
        <f t="shared" si="5"/>
        <v>#VALUE!</v>
      </c>
      <c r="E12" s="21">
        <f t="shared" si="1"/>
        <v>0</v>
      </c>
      <c r="F12" s="26"/>
      <c r="G12" s="13" t="s">
        <v>12</v>
      </c>
      <c r="H12" s="24">
        <v>0</v>
      </c>
      <c r="I12" s="24">
        <v>0</v>
      </c>
      <c r="J12" s="20">
        <f t="shared" si="6"/>
        <v>0</v>
      </c>
      <c r="K12" s="21">
        <f t="shared" si="2"/>
        <v>0</v>
      </c>
      <c r="L12" s="26"/>
      <c r="M12" s="13" t="s">
        <v>12</v>
      </c>
      <c r="N12" s="24">
        <v>0</v>
      </c>
      <c r="O12" s="24">
        <v>0</v>
      </c>
      <c r="P12" s="20">
        <f t="shared" si="7"/>
        <v>0</v>
      </c>
      <c r="Q12" s="20">
        <f t="shared" si="3"/>
        <v>0</v>
      </c>
      <c r="R12" s="26"/>
      <c r="S12" s="26"/>
    </row>
    <row r="13" spans="1:19" x14ac:dyDescent="0.25">
      <c r="A13" s="13" t="s">
        <v>13</v>
      </c>
      <c r="B13" s="22">
        <f t="shared" si="4"/>
        <v>0</v>
      </c>
      <c r="C13" s="22">
        <f t="shared" si="0"/>
        <v>0</v>
      </c>
      <c r="D13" s="20">
        <f t="shared" si="5"/>
        <v>0</v>
      </c>
      <c r="E13" s="21">
        <f t="shared" si="1"/>
        <v>0</v>
      </c>
      <c r="F13" s="26"/>
      <c r="G13" s="13" t="s">
        <v>13</v>
      </c>
      <c r="H13" s="24">
        <v>0</v>
      </c>
      <c r="I13" s="24">
        <v>0</v>
      </c>
      <c r="J13" s="20">
        <f t="shared" si="6"/>
        <v>0</v>
      </c>
      <c r="K13" s="21">
        <f t="shared" si="2"/>
        <v>0</v>
      </c>
      <c r="L13" s="26"/>
      <c r="M13" s="13" t="s">
        <v>13</v>
      </c>
      <c r="N13" s="24">
        <v>0</v>
      </c>
      <c r="O13" s="24">
        <v>0</v>
      </c>
      <c r="P13" s="20">
        <f t="shared" si="7"/>
        <v>0</v>
      </c>
      <c r="Q13" s="20">
        <f t="shared" si="3"/>
        <v>0</v>
      </c>
      <c r="R13" s="26"/>
      <c r="S13" s="26"/>
    </row>
    <row r="14" spans="1:19" x14ac:dyDescent="0.25">
      <c r="A14" s="13" t="s">
        <v>14</v>
      </c>
      <c r="B14" s="22">
        <f t="shared" si="4"/>
        <v>0</v>
      </c>
      <c r="C14" s="22">
        <f t="shared" si="0"/>
        <v>0</v>
      </c>
      <c r="D14" s="20">
        <f t="shared" si="5"/>
        <v>0</v>
      </c>
      <c r="E14" s="21">
        <f t="shared" si="1"/>
        <v>0</v>
      </c>
      <c r="F14" s="26"/>
      <c r="G14" s="13" t="s">
        <v>14</v>
      </c>
      <c r="H14" s="24">
        <v>0</v>
      </c>
      <c r="I14" s="24">
        <v>0</v>
      </c>
      <c r="J14" s="20">
        <f t="shared" si="6"/>
        <v>0</v>
      </c>
      <c r="K14" s="21">
        <f t="shared" si="2"/>
        <v>0</v>
      </c>
      <c r="L14" s="26"/>
      <c r="M14" s="13" t="s">
        <v>14</v>
      </c>
      <c r="N14" s="24">
        <v>0</v>
      </c>
      <c r="O14" s="24">
        <v>0</v>
      </c>
      <c r="P14" s="20">
        <f t="shared" si="7"/>
        <v>0</v>
      </c>
      <c r="Q14" s="20">
        <f t="shared" si="3"/>
        <v>0</v>
      </c>
      <c r="R14" s="26"/>
      <c r="S14" s="26"/>
    </row>
    <row r="15" spans="1:19" x14ac:dyDescent="0.25">
      <c r="A15" s="26"/>
      <c r="B15" s="26"/>
      <c r="C15" s="26"/>
      <c r="D15" s="26"/>
      <c r="E15" s="26"/>
      <c r="F15" s="26"/>
      <c r="G15" s="26"/>
      <c r="H15" s="27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19" ht="59.25" customHeight="1" x14ac:dyDescent="0.35">
      <c r="A16" s="14" t="s">
        <v>17</v>
      </c>
      <c r="B16" s="37" t="s">
        <v>20</v>
      </c>
      <c r="C16" s="38"/>
      <c r="D16" s="38"/>
      <c r="E16" s="38"/>
      <c r="F16" s="2" t="s">
        <v>17</v>
      </c>
      <c r="H16" s="37" t="s">
        <v>22</v>
      </c>
      <c r="I16" s="38"/>
      <c r="J16" s="38"/>
      <c r="K16" s="38"/>
      <c r="L16" s="2"/>
      <c r="M16" s="19"/>
      <c r="N16" s="44" t="s">
        <v>23</v>
      </c>
      <c r="O16" s="44"/>
      <c r="P16" s="44"/>
      <c r="Q16" s="44"/>
    </row>
    <row r="17" spans="1:18" ht="30" x14ac:dyDescent="0.25">
      <c r="A17" s="12" t="s">
        <v>0</v>
      </c>
      <c r="B17" s="5" t="s">
        <v>1</v>
      </c>
      <c r="C17" s="5" t="s">
        <v>2</v>
      </c>
      <c r="D17" s="5" t="s">
        <v>15</v>
      </c>
      <c r="E17" s="5" t="s">
        <v>18</v>
      </c>
      <c r="G17" s="12" t="s">
        <v>0</v>
      </c>
      <c r="H17" s="5" t="s">
        <v>1</v>
      </c>
      <c r="I17" s="5" t="s">
        <v>2</v>
      </c>
      <c r="J17" s="5" t="s">
        <v>15</v>
      </c>
      <c r="K17" s="5" t="s">
        <v>18</v>
      </c>
      <c r="M17" s="12" t="s">
        <v>0</v>
      </c>
      <c r="N17" s="5" t="s">
        <v>1</v>
      </c>
      <c r="O17" s="5" t="s">
        <v>2</v>
      </c>
      <c r="P17" s="5" t="s">
        <v>15</v>
      </c>
      <c r="Q17" s="5" t="s">
        <v>18</v>
      </c>
    </row>
    <row r="18" spans="1:18" x14ac:dyDescent="0.25">
      <c r="A18" s="7" t="s">
        <v>3</v>
      </c>
      <c r="B18" s="8">
        <v>1298</v>
      </c>
      <c r="C18" s="8">
        <v>335</v>
      </c>
      <c r="D18" s="22">
        <f>B18-C18</f>
        <v>963</v>
      </c>
      <c r="E18" s="20">
        <f t="shared" ref="E18:E29" si="8">IFERROR((C18/B18)*100,0)</f>
        <v>25.808936825885979</v>
      </c>
      <c r="G18" s="7" t="s">
        <v>3</v>
      </c>
      <c r="H18" s="8">
        <v>365</v>
      </c>
      <c r="I18" s="8">
        <v>62</v>
      </c>
      <c r="J18" s="22">
        <f>H18-I18</f>
        <v>303</v>
      </c>
      <c r="K18" s="20">
        <f t="shared" ref="K18:K29" si="9">IFERROR((I18/H18)*100,0)</f>
        <v>16.986301369863014</v>
      </c>
      <c r="M18" s="7" t="s">
        <v>3</v>
      </c>
      <c r="N18" s="8">
        <v>1823</v>
      </c>
      <c r="O18" s="8">
        <v>297</v>
      </c>
      <c r="P18" s="22">
        <f>N18-O18</f>
        <v>1526</v>
      </c>
      <c r="Q18" s="20">
        <f t="shared" ref="Q18:Q29" si="10">IFERROR((O18/N18)*100,0)</f>
        <v>16.291826659352715</v>
      </c>
    </row>
    <row r="19" spans="1:18" x14ac:dyDescent="0.25">
      <c r="A19" s="7" t="s">
        <v>4</v>
      </c>
      <c r="B19" s="8">
        <v>1040</v>
      </c>
      <c r="C19" s="8">
        <v>251</v>
      </c>
      <c r="D19" s="22">
        <f t="shared" ref="D19:D29" si="11">B19-C19</f>
        <v>789</v>
      </c>
      <c r="E19" s="20">
        <f t="shared" si="8"/>
        <v>24.134615384615383</v>
      </c>
      <c r="G19" s="7" t="s">
        <v>4</v>
      </c>
      <c r="H19" s="8">
        <v>332</v>
      </c>
      <c r="I19" s="8">
        <v>42</v>
      </c>
      <c r="J19" s="22">
        <f t="shared" ref="J19:J26" si="12">H19-I19</f>
        <v>290</v>
      </c>
      <c r="K19" s="20">
        <f t="shared" si="9"/>
        <v>12.650602409638553</v>
      </c>
      <c r="M19" s="7" t="s">
        <v>4</v>
      </c>
      <c r="N19" s="8">
        <v>1688</v>
      </c>
      <c r="O19" s="8">
        <v>204</v>
      </c>
      <c r="P19" s="22">
        <f t="shared" ref="P19:P29" si="13">N19-O19</f>
        <v>1484</v>
      </c>
      <c r="Q19" s="20">
        <f t="shared" si="10"/>
        <v>12.085308056872037</v>
      </c>
    </row>
    <row r="20" spans="1:18" x14ac:dyDescent="0.25">
      <c r="A20" s="7" t="s">
        <v>5</v>
      </c>
      <c r="B20" s="8">
        <v>1012</v>
      </c>
      <c r="C20" s="8">
        <v>208</v>
      </c>
      <c r="D20" s="22">
        <f t="shared" si="11"/>
        <v>804</v>
      </c>
      <c r="E20" s="20">
        <f t="shared" si="8"/>
        <v>20.553359683794469</v>
      </c>
      <c r="G20" s="7" t="s">
        <v>5</v>
      </c>
      <c r="H20" s="8">
        <v>353</v>
      </c>
      <c r="I20" s="8">
        <v>67</v>
      </c>
      <c r="J20" s="22">
        <f t="shared" si="12"/>
        <v>286</v>
      </c>
      <c r="K20" s="20">
        <f t="shared" si="9"/>
        <v>18.980169971671387</v>
      </c>
      <c r="M20" s="7" t="s">
        <v>5</v>
      </c>
      <c r="N20" s="8">
        <v>1887</v>
      </c>
      <c r="O20" s="8">
        <v>307</v>
      </c>
      <c r="P20" s="22">
        <f>N20-O20</f>
        <v>1580</v>
      </c>
      <c r="Q20" s="20">
        <f t="shared" si="10"/>
        <v>16.269210386857445</v>
      </c>
    </row>
    <row r="21" spans="1:18" x14ac:dyDescent="0.25">
      <c r="A21" s="7" t="s">
        <v>6</v>
      </c>
      <c r="B21" s="8">
        <v>874</v>
      </c>
      <c r="C21" s="8">
        <v>182</v>
      </c>
      <c r="D21" s="22">
        <f t="shared" si="11"/>
        <v>692</v>
      </c>
      <c r="E21" s="20">
        <f t="shared" si="8"/>
        <v>20.823798627002287</v>
      </c>
      <c r="G21" s="7" t="s">
        <v>6</v>
      </c>
      <c r="H21" s="8">
        <v>266</v>
      </c>
      <c r="I21" s="8">
        <v>43</v>
      </c>
      <c r="J21" s="22">
        <f t="shared" si="12"/>
        <v>223</v>
      </c>
      <c r="K21" s="20">
        <f t="shared" si="9"/>
        <v>16.165413533834585</v>
      </c>
      <c r="M21" s="7" t="s">
        <v>6</v>
      </c>
      <c r="N21" s="8">
        <v>1517</v>
      </c>
      <c r="O21" s="8">
        <v>197</v>
      </c>
      <c r="P21" s="22">
        <f t="shared" si="13"/>
        <v>1320</v>
      </c>
      <c r="Q21" s="20">
        <f t="shared" si="10"/>
        <v>12.986156888595913</v>
      </c>
    </row>
    <row r="22" spans="1:18" x14ac:dyDescent="0.25">
      <c r="A22" s="7" t="s">
        <v>7</v>
      </c>
      <c r="B22" s="8">
        <v>990</v>
      </c>
      <c r="C22" s="8">
        <v>185</v>
      </c>
      <c r="D22" s="22">
        <f t="shared" si="11"/>
        <v>805</v>
      </c>
      <c r="E22" s="20">
        <f t="shared" si="8"/>
        <v>18.686868686868689</v>
      </c>
      <c r="G22" s="7" t="s">
        <v>7</v>
      </c>
      <c r="H22" s="8">
        <v>287</v>
      </c>
      <c r="I22" s="8">
        <v>42</v>
      </c>
      <c r="J22" s="22">
        <f t="shared" si="12"/>
        <v>245</v>
      </c>
      <c r="K22" s="20">
        <f t="shared" si="9"/>
        <v>14.634146341463413</v>
      </c>
      <c r="M22" s="7" t="s">
        <v>7</v>
      </c>
      <c r="N22" s="8">
        <v>1800</v>
      </c>
      <c r="O22" s="8">
        <v>247</v>
      </c>
      <c r="P22" s="22">
        <f t="shared" si="13"/>
        <v>1553</v>
      </c>
      <c r="Q22" s="20">
        <f t="shared" si="10"/>
        <v>13.722222222222221</v>
      </c>
    </row>
    <row r="23" spans="1:18" x14ac:dyDescent="0.25">
      <c r="A23" s="7" t="s">
        <v>8</v>
      </c>
      <c r="B23" s="8">
        <v>945</v>
      </c>
      <c r="C23" s="8">
        <v>219</v>
      </c>
      <c r="D23" s="22">
        <f t="shared" si="11"/>
        <v>726</v>
      </c>
      <c r="E23" s="20">
        <f t="shared" si="8"/>
        <v>23.174603174603174</v>
      </c>
      <c r="G23" s="7" t="s">
        <v>8</v>
      </c>
      <c r="H23" s="8">
        <v>285</v>
      </c>
      <c r="I23" s="8">
        <v>52</v>
      </c>
      <c r="J23" s="22">
        <f t="shared" si="12"/>
        <v>233</v>
      </c>
      <c r="K23" s="20">
        <f t="shared" si="9"/>
        <v>18.245614035087719</v>
      </c>
      <c r="M23" s="7" t="s">
        <v>8</v>
      </c>
      <c r="N23" s="8">
        <v>1750</v>
      </c>
      <c r="O23" s="8">
        <v>196</v>
      </c>
      <c r="P23" s="22">
        <f t="shared" si="13"/>
        <v>1554</v>
      </c>
      <c r="Q23" s="20">
        <f t="shared" si="10"/>
        <v>11.200000000000001</v>
      </c>
    </row>
    <row r="24" spans="1:18" x14ac:dyDescent="0.25">
      <c r="A24" s="10" t="s">
        <v>9</v>
      </c>
      <c r="B24" s="9">
        <v>924</v>
      </c>
      <c r="C24" s="9">
        <v>312</v>
      </c>
      <c r="D24" s="20">
        <f t="shared" si="11"/>
        <v>612</v>
      </c>
      <c r="E24" s="20">
        <f t="shared" si="8"/>
        <v>33.766233766233768</v>
      </c>
      <c r="G24" s="10" t="s">
        <v>9</v>
      </c>
      <c r="H24" s="9">
        <v>285</v>
      </c>
      <c r="I24" s="9">
        <v>65</v>
      </c>
      <c r="J24" s="20">
        <f t="shared" si="12"/>
        <v>220</v>
      </c>
      <c r="K24" s="20">
        <f t="shared" si="9"/>
        <v>22.807017543859647</v>
      </c>
      <c r="M24" s="10" t="s">
        <v>9</v>
      </c>
      <c r="N24" s="8">
        <v>1734</v>
      </c>
      <c r="O24" s="9">
        <v>598</v>
      </c>
      <c r="P24" s="22">
        <f t="shared" si="13"/>
        <v>1136</v>
      </c>
      <c r="Q24" s="20">
        <f t="shared" si="10"/>
        <v>34.486735870818912</v>
      </c>
    </row>
    <row r="25" spans="1:18" x14ac:dyDescent="0.25">
      <c r="A25" s="10" t="s">
        <v>10</v>
      </c>
      <c r="B25" s="9">
        <v>968</v>
      </c>
      <c r="C25" s="9">
        <v>467</v>
      </c>
      <c r="D25" s="20">
        <f t="shared" si="11"/>
        <v>501</v>
      </c>
      <c r="E25" s="20">
        <f t="shared" si="8"/>
        <v>48.243801652892557</v>
      </c>
      <c r="G25" s="10" t="s">
        <v>10</v>
      </c>
      <c r="H25" s="9">
        <v>288</v>
      </c>
      <c r="I25" s="9">
        <v>144</v>
      </c>
      <c r="J25" s="20">
        <f t="shared" si="12"/>
        <v>144</v>
      </c>
      <c r="K25" s="20">
        <f t="shared" si="9"/>
        <v>50</v>
      </c>
      <c r="M25" s="10" t="s">
        <v>10</v>
      </c>
      <c r="N25" s="9">
        <v>1808</v>
      </c>
      <c r="O25" s="9">
        <v>1197</v>
      </c>
      <c r="P25" s="22">
        <f t="shared" si="13"/>
        <v>611</v>
      </c>
      <c r="Q25" s="20">
        <f t="shared" si="10"/>
        <v>66.205752212389385</v>
      </c>
    </row>
    <row r="26" spans="1:18" x14ac:dyDescent="0.25">
      <c r="A26" s="10" t="s">
        <v>11</v>
      </c>
      <c r="B26" s="9">
        <v>900</v>
      </c>
      <c r="C26" s="9">
        <v>242</v>
      </c>
      <c r="D26" s="20">
        <f t="shared" si="11"/>
        <v>658</v>
      </c>
      <c r="E26" s="20">
        <f t="shared" si="8"/>
        <v>26.888888888888889</v>
      </c>
      <c r="F26" s="26"/>
      <c r="G26" s="7" t="s">
        <v>11</v>
      </c>
      <c r="H26" s="9">
        <v>277</v>
      </c>
      <c r="I26" s="9">
        <v>49</v>
      </c>
      <c r="J26" s="20">
        <f t="shared" si="12"/>
        <v>228</v>
      </c>
      <c r="K26" s="20">
        <f t="shared" si="9"/>
        <v>17.689530685920577</v>
      </c>
      <c r="L26" s="26"/>
      <c r="M26" s="10" t="s">
        <v>11</v>
      </c>
      <c r="N26" s="9">
        <v>1560</v>
      </c>
      <c r="O26" s="9">
        <v>264</v>
      </c>
      <c r="P26" s="22">
        <f t="shared" si="13"/>
        <v>1296</v>
      </c>
      <c r="Q26" s="20">
        <f t="shared" si="10"/>
        <v>16.923076923076923</v>
      </c>
      <c r="R26" s="26"/>
    </row>
    <row r="27" spans="1:18" x14ac:dyDescent="0.25">
      <c r="A27" s="10" t="s">
        <v>12</v>
      </c>
      <c r="B27" s="9"/>
      <c r="C27" s="9"/>
      <c r="D27" s="20">
        <f t="shared" si="11"/>
        <v>0</v>
      </c>
      <c r="E27" s="20">
        <f t="shared" si="8"/>
        <v>0</v>
      </c>
      <c r="F27" s="26"/>
      <c r="G27" s="10" t="s">
        <v>12</v>
      </c>
      <c r="H27" s="9"/>
      <c r="I27" s="9"/>
      <c r="J27" s="20">
        <f>H27-I27</f>
        <v>0</v>
      </c>
      <c r="K27" s="20">
        <f t="shared" si="9"/>
        <v>0</v>
      </c>
      <c r="L27" s="26"/>
      <c r="M27" s="10" t="s">
        <v>12</v>
      </c>
      <c r="N27" s="9"/>
      <c r="O27" s="9"/>
      <c r="P27" s="22">
        <f t="shared" si="13"/>
        <v>0</v>
      </c>
      <c r="Q27" s="20">
        <f t="shared" si="10"/>
        <v>0</v>
      </c>
      <c r="R27" s="26"/>
    </row>
    <row r="28" spans="1:18" x14ac:dyDescent="0.25">
      <c r="A28" s="10" t="s">
        <v>13</v>
      </c>
      <c r="B28" s="9"/>
      <c r="C28" s="9"/>
      <c r="D28" s="20">
        <f t="shared" si="11"/>
        <v>0</v>
      </c>
      <c r="E28" s="20">
        <f t="shared" si="8"/>
        <v>0</v>
      </c>
      <c r="F28" s="26"/>
      <c r="G28" s="10" t="s">
        <v>13</v>
      </c>
      <c r="H28" s="9"/>
      <c r="I28" s="9"/>
      <c r="J28" s="20">
        <f>H28-I28</f>
        <v>0</v>
      </c>
      <c r="K28" s="20">
        <f t="shared" si="9"/>
        <v>0</v>
      </c>
      <c r="L28" s="26"/>
      <c r="M28" s="10" t="s">
        <v>13</v>
      </c>
      <c r="N28" s="9"/>
      <c r="O28" s="9"/>
      <c r="P28" s="22">
        <f t="shared" si="13"/>
        <v>0</v>
      </c>
      <c r="Q28" s="20">
        <f t="shared" si="10"/>
        <v>0</v>
      </c>
      <c r="R28" s="26"/>
    </row>
    <row r="29" spans="1:18" x14ac:dyDescent="0.25">
      <c r="A29" s="10" t="s">
        <v>14</v>
      </c>
      <c r="B29" s="9"/>
      <c r="C29" s="9"/>
      <c r="D29" s="20">
        <f t="shared" si="11"/>
        <v>0</v>
      </c>
      <c r="E29" s="20">
        <f t="shared" si="8"/>
        <v>0</v>
      </c>
      <c r="F29" s="26"/>
      <c r="G29" s="10" t="s">
        <v>14</v>
      </c>
      <c r="H29" s="9"/>
      <c r="I29" s="9"/>
      <c r="J29" s="20">
        <f>H29-I29</f>
        <v>0</v>
      </c>
      <c r="K29" s="20">
        <f t="shared" si="9"/>
        <v>0</v>
      </c>
      <c r="L29" s="26"/>
      <c r="M29" s="10" t="s">
        <v>14</v>
      </c>
      <c r="N29" s="9"/>
      <c r="O29" s="9"/>
      <c r="P29" s="22">
        <f t="shared" si="13"/>
        <v>0</v>
      </c>
      <c r="Q29" s="20">
        <f t="shared" si="10"/>
        <v>0</v>
      </c>
      <c r="R29" s="26"/>
    </row>
    <row r="30" spans="1:18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59.25" customHeight="1" x14ac:dyDescent="0.35">
      <c r="B31" s="35" t="s">
        <v>19</v>
      </c>
      <c r="C31" s="35"/>
      <c r="D31" s="35"/>
      <c r="E31" s="35"/>
      <c r="F31" s="2"/>
      <c r="G31" s="11" t="s">
        <v>17</v>
      </c>
      <c r="H31" s="37" t="s">
        <v>24</v>
      </c>
      <c r="I31" s="38"/>
      <c r="J31" s="38"/>
      <c r="K31" s="38"/>
      <c r="L31" s="2"/>
      <c r="N31" s="35" t="s">
        <v>21</v>
      </c>
      <c r="O31" s="35"/>
      <c r="P31" s="35"/>
      <c r="Q31" s="35"/>
    </row>
    <row r="32" spans="1:18" ht="30" x14ac:dyDescent="0.25">
      <c r="A32" s="12" t="s">
        <v>0</v>
      </c>
      <c r="B32" s="5" t="s">
        <v>1</v>
      </c>
      <c r="C32" s="5" t="s">
        <v>2</v>
      </c>
      <c r="D32" s="5" t="s">
        <v>15</v>
      </c>
      <c r="E32" s="5" t="s">
        <v>18</v>
      </c>
      <c r="G32" s="12" t="s">
        <v>0</v>
      </c>
      <c r="H32" s="5" t="s">
        <v>1</v>
      </c>
      <c r="I32" s="5" t="s">
        <v>2</v>
      </c>
      <c r="J32" s="5" t="s">
        <v>15</v>
      </c>
      <c r="K32" s="5" t="s">
        <v>18</v>
      </c>
      <c r="M32" s="12" t="s">
        <v>0</v>
      </c>
      <c r="N32" s="5" t="s">
        <v>1</v>
      </c>
      <c r="O32" s="5" t="s">
        <v>2</v>
      </c>
      <c r="P32" s="5" t="s">
        <v>15</v>
      </c>
      <c r="Q32" s="5" t="s">
        <v>18</v>
      </c>
    </row>
    <row r="33" spans="1:17" x14ac:dyDescent="0.25">
      <c r="A33" s="7" t="s">
        <v>3</v>
      </c>
      <c r="B33" s="8">
        <v>198</v>
      </c>
      <c r="C33" s="8">
        <v>44</v>
      </c>
      <c r="D33" s="22">
        <f>B33-C33</f>
        <v>154</v>
      </c>
      <c r="E33" s="23">
        <f t="shared" ref="E33:E44" si="14">IFERROR((C33/B33)*100,0)</f>
        <v>22.222222222222221</v>
      </c>
      <c r="G33" s="7" t="s">
        <v>3</v>
      </c>
      <c r="H33" s="8">
        <v>860</v>
      </c>
      <c r="I33" s="8">
        <v>140</v>
      </c>
      <c r="J33" s="22">
        <f>H33-I33</f>
        <v>720</v>
      </c>
      <c r="K33" s="20">
        <f t="shared" ref="K33:K44" si="15">IFERROR((I33/H33)*100,0)</f>
        <v>16.279069767441861</v>
      </c>
      <c r="M33" s="7" t="s">
        <v>3</v>
      </c>
      <c r="N33" s="8">
        <v>1643</v>
      </c>
      <c r="O33" s="8">
        <v>388</v>
      </c>
      <c r="P33" s="22">
        <f>N33-O33</f>
        <v>1255</v>
      </c>
      <c r="Q33" s="23">
        <f t="shared" ref="Q33:Q44" si="16">IFERROR((O33/N33)*100,0)</f>
        <v>23.61533779671333</v>
      </c>
    </row>
    <row r="34" spans="1:17" x14ac:dyDescent="0.25">
      <c r="A34" s="7" t="s">
        <v>4</v>
      </c>
      <c r="B34" s="8">
        <v>180</v>
      </c>
      <c r="C34" s="8">
        <v>14</v>
      </c>
      <c r="D34" s="22">
        <f t="shared" ref="D34:D44" si="17">B34-C34</f>
        <v>166</v>
      </c>
      <c r="E34" s="23">
        <f t="shared" si="14"/>
        <v>7.7777777777777777</v>
      </c>
      <c r="G34" s="7" t="s">
        <v>4</v>
      </c>
      <c r="H34" s="8">
        <v>812</v>
      </c>
      <c r="I34" s="8">
        <v>104</v>
      </c>
      <c r="J34" s="22">
        <f t="shared" ref="J34:J41" si="18">H34-I34</f>
        <v>708</v>
      </c>
      <c r="K34" s="20">
        <f t="shared" si="15"/>
        <v>12.807881773399016</v>
      </c>
      <c r="M34" s="7" t="s">
        <v>4</v>
      </c>
      <c r="N34" s="8">
        <v>1552</v>
      </c>
      <c r="O34" s="8">
        <v>290</v>
      </c>
      <c r="P34" s="22">
        <f t="shared" ref="P34:P44" si="19">N34-O34</f>
        <v>1262</v>
      </c>
      <c r="Q34" s="23">
        <f t="shared" si="16"/>
        <v>18.685567010309278</v>
      </c>
    </row>
    <row r="35" spans="1:17" x14ac:dyDescent="0.25">
      <c r="A35" s="7" t="s">
        <v>5</v>
      </c>
      <c r="B35" s="8">
        <v>198</v>
      </c>
      <c r="C35" s="8">
        <v>24</v>
      </c>
      <c r="D35" s="22">
        <f t="shared" si="17"/>
        <v>174</v>
      </c>
      <c r="E35" s="23">
        <f t="shared" si="14"/>
        <v>12.121212121212121</v>
      </c>
      <c r="G35" s="7" t="s">
        <v>5</v>
      </c>
      <c r="H35" s="8">
        <v>832</v>
      </c>
      <c r="I35" s="8">
        <v>114</v>
      </c>
      <c r="J35" s="22">
        <f t="shared" si="18"/>
        <v>718</v>
      </c>
      <c r="K35" s="20">
        <f t="shared" si="15"/>
        <v>13.701923076923078</v>
      </c>
      <c r="M35" s="7" t="s">
        <v>5</v>
      </c>
      <c r="N35" s="8">
        <v>1737</v>
      </c>
      <c r="O35" s="8">
        <v>365</v>
      </c>
      <c r="P35" s="22">
        <f t="shared" si="19"/>
        <v>1372</v>
      </c>
      <c r="Q35" s="23">
        <f t="shared" si="16"/>
        <v>21.013241220495107</v>
      </c>
    </row>
    <row r="36" spans="1:17" x14ac:dyDescent="0.25">
      <c r="A36" s="7" t="s">
        <v>6</v>
      </c>
      <c r="B36" s="8">
        <v>171</v>
      </c>
      <c r="C36" s="8">
        <v>16</v>
      </c>
      <c r="D36" s="22">
        <f t="shared" si="17"/>
        <v>155</v>
      </c>
      <c r="E36" s="23">
        <f t="shared" si="14"/>
        <v>9.3567251461988299</v>
      </c>
      <c r="G36" s="7" t="s">
        <v>6</v>
      </c>
      <c r="H36" s="8">
        <v>723</v>
      </c>
      <c r="I36" s="8">
        <v>89</v>
      </c>
      <c r="J36" s="22">
        <f t="shared" si="18"/>
        <v>634</v>
      </c>
      <c r="K36" s="20">
        <f t="shared" si="15"/>
        <v>12.309820193637622</v>
      </c>
      <c r="M36" s="7" t="s">
        <v>6</v>
      </c>
      <c r="N36" s="8">
        <v>1490</v>
      </c>
      <c r="O36" s="8">
        <v>266</v>
      </c>
      <c r="P36" s="22">
        <f t="shared" si="19"/>
        <v>1224</v>
      </c>
      <c r="Q36" s="23">
        <f t="shared" si="16"/>
        <v>17.85234899328859</v>
      </c>
    </row>
    <row r="37" spans="1:17" x14ac:dyDescent="0.25">
      <c r="A37" s="7" t="s">
        <v>7</v>
      </c>
      <c r="B37" s="8">
        <v>286</v>
      </c>
      <c r="C37" s="8">
        <v>26</v>
      </c>
      <c r="D37" s="22">
        <f t="shared" si="17"/>
        <v>260</v>
      </c>
      <c r="E37" s="23">
        <f t="shared" si="14"/>
        <v>9.0909090909090917</v>
      </c>
      <c r="G37" s="7" t="s">
        <v>7</v>
      </c>
      <c r="H37" s="8">
        <v>830</v>
      </c>
      <c r="I37" s="8">
        <v>92</v>
      </c>
      <c r="J37" s="22">
        <f t="shared" si="18"/>
        <v>738</v>
      </c>
      <c r="K37" s="20">
        <f t="shared" si="15"/>
        <v>11.08433734939759</v>
      </c>
      <c r="M37" s="7" t="s">
        <v>7</v>
      </c>
      <c r="N37" s="8">
        <v>1677</v>
      </c>
      <c r="O37" s="8">
        <v>341</v>
      </c>
      <c r="P37" s="22">
        <f t="shared" si="19"/>
        <v>1336</v>
      </c>
      <c r="Q37" s="23">
        <f t="shared" si="16"/>
        <v>20.333929636255217</v>
      </c>
    </row>
    <row r="38" spans="1:17" x14ac:dyDescent="0.25">
      <c r="A38" s="7" t="s">
        <v>8</v>
      </c>
      <c r="B38" s="8">
        <v>286</v>
      </c>
      <c r="C38" s="8">
        <v>44</v>
      </c>
      <c r="D38" s="22">
        <f t="shared" si="17"/>
        <v>242</v>
      </c>
      <c r="E38" s="23">
        <f t="shared" si="14"/>
        <v>15.384615384615385</v>
      </c>
      <c r="G38" s="7" t="s">
        <v>8</v>
      </c>
      <c r="H38" s="8">
        <v>821</v>
      </c>
      <c r="I38" s="8">
        <v>100</v>
      </c>
      <c r="J38" s="22">
        <f t="shared" si="18"/>
        <v>721</v>
      </c>
      <c r="K38" s="20">
        <f t="shared" si="15"/>
        <v>12.180267965895251</v>
      </c>
      <c r="M38" s="7" t="s">
        <v>8</v>
      </c>
      <c r="N38" s="8">
        <v>1637</v>
      </c>
      <c r="O38" s="8">
        <v>266</v>
      </c>
      <c r="P38" s="22">
        <f t="shared" si="19"/>
        <v>1371</v>
      </c>
      <c r="Q38" s="23">
        <f t="shared" si="16"/>
        <v>16.249236408063531</v>
      </c>
    </row>
    <row r="39" spans="1:17" x14ac:dyDescent="0.25">
      <c r="A39" s="10" t="s">
        <v>9</v>
      </c>
      <c r="B39" s="8">
        <v>253</v>
      </c>
      <c r="C39" s="8">
        <v>41</v>
      </c>
      <c r="D39" s="22">
        <f t="shared" si="17"/>
        <v>212</v>
      </c>
      <c r="E39" s="23">
        <f t="shared" si="14"/>
        <v>16.205533596837945</v>
      </c>
      <c r="G39" s="10" t="s">
        <v>9</v>
      </c>
      <c r="H39" s="9">
        <v>860</v>
      </c>
      <c r="I39" s="9">
        <v>260</v>
      </c>
      <c r="J39" s="20">
        <f t="shared" si="18"/>
        <v>600</v>
      </c>
      <c r="K39" s="20">
        <f t="shared" si="15"/>
        <v>30.232558139534881</v>
      </c>
      <c r="M39" s="10" t="s">
        <v>9</v>
      </c>
      <c r="N39" s="8">
        <v>1641</v>
      </c>
      <c r="O39" s="8">
        <v>258</v>
      </c>
      <c r="P39" s="22">
        <f t="shared" si="19"/>
        <v>1383</v>
      </c>
      <c r="Q39" s="23">
        <f t="shared" si="16"/>
        <v>15.722120658135283</v>
      </c>
    </row>
    <row r="40" spans="1:17" x14ac:dyDescent="0.25">
      <c r="A40" s="10" t="s">
        <v>10</v>
      </c>
      <c r="B40" s="8">
        <v>266</v>
      </c>
      <c r="C40" s="8">
        <v>101</v>
      </c>
      <c r="D40" s="22">
        <f t="shared" si="17"/>
        <v>165</v>
      </c>
      <c r="E40" s="23">
        <f t="shared" si="14"/>
        <v>37.969924812030072</v>
      </c>
      <c r="G40" s="10" t="s">
        <v>10</v>
      </c>
      <c r="H40" s="9">
        <v>884</v>
      </c>
      <c r="I40" s="9">
        <v>435</v>
      </c>
      <c r="J40" s="20">
        <f t="shared" si="18"/>
        <v>449</v>
      </c>
      <c r="K40" s="20">
        <f t="shared" si="15"/>
        <v>49.20814479638009</v>
      </c>
      <c r="M40" s="10" t="s">
        <v>10</v>
      </c>
      <c r="N40" s="8">
        <v>1780</v>
      </c>
      <c r="O40" s="8">
        <v>784</v>
      </c>
      <c r="P40" s="22">
        <f t="shared" si="19"/>
        <v>996</v>
      </c>
      <c r="Q40" s="23">
        <f t="shared" si="16"/>
        <v>44.044943820224717</v>
      </c>
    </row>
    <row r="41" spans="1:17" x14ac:dyDescent="0.25">
      <c r="A41" s="13" t="s">
        <v>11</v>
      </c>
      <c r="B41" s="24"/>
      <c r="C41" s="24"/>
      <c r="D41" s="25">
        <f t="shared" si="17"/>
        <v>0</v>
      </c>
      <c r="E41" s="23">
        <f t="shared" si="14"/>
        <v>0</v>
      </c>
      <c r="G41" s="10" t="s">
        <v>11</v>
      </c>
      <c r="H41" s="9">
        <v>702</v>
      </c>
      <c r="I41" s="9">
        <v>175</v>
      </c>
      <c r="J41" s="20">
        <f t="shared" si="18"/>
        <v>527</v>
      </c>
      <c r="K41" s="20">
        <f t="shared" si="15"/>
        <v>24.928774928774931</v>
      </c>
      <c r="M41" s="10" t="s">
        <v>11</v>
      </c>
      <c r="N41" s="9">
        <v>1645</v>
      </c>
      <c r="O41" s="9">
        <v>350</v>
      </c>
      <c r="P41" s="20">
        <f t="shared" si="19"/>
        <v>1295</v>
      </c>
      <c r="Q41" s="23">
        <f t="shared" si="16"/>
        <v>21.276595744680851</v>
      </c>
    </row>
    <row r="42" spans="1:17" x14ac:dyDescent="0.25">
      <c r="A42" s="13" t="s">
        <v>12</v>
      </c>
      <c r="B42" s="24"/>
      <c r="C42" s="24"/>
      <c r="D42" s="25">
        <f t="shared" si="17"/>
        <v>0</v>
      </c>
      <c r="E42" s="23">
        <f t="shared" si="14"/>
        <v>0</v>
      </c>
      <c r="G42" s="10" t="s">
        <v>12</v>
      </c>
      <c r="H42" s="9"/>
      <c r="I42" s="9"/>
      <c r="J42" s="20">
        <f>H42-I42</f>
        <v>0</v>
      </c>
      <c r="K42" s="20">
        <f t="shared" si="15"/>
        <v>0</v>
      </c>
      <c r="M42" s="7" t="s">
        <v>12</v>
      </c>
      <c r="N42" s="9"/>
      <c r="O42" s="9"/>
      <c r="P42" s="20">
        <f t="shared" si="19"/>
        <v>0</v>
      </c>
      <c r="Q42" s="23">
        <f t="shared" si="16"/>
        <v>0</v>
      </c>
    </row>
    <row r="43" spans="1:17" x14ac:dyDescent="0.25">
      <c r="A43" s="13" t="s">
        <v>13</v>
      </c>
      <c r="B43" s="24"/>
      <c r="C43" s="24"/>
      <c r="D43" s="25">
        <f t="shared" si="17"/>
        <v>0</v>
      </c>
      <c r="E43" s="23">
        <f t="shared" si="14"/>
        <v>0</v>
      </c>
      <c r="G43" s="10" t="s">
        <v>13</v>
      </c>
      <c r="H43" s="9"/>
      <c r="I43" s="9"/>
      <c r="J43" s="20">
        <f>H43-I43</f>
        <v>0</v>
      </c>
      <c r="K43" s="20">
        <f t="shared" si="15"/>
        <v>0</v>
      </c>
      <c r="M43" s="10" t="s">
        <v>13</v>
      </c>
      <c r="N43" s="8"/>
      <c r="O43" s="8"/>
      <c r="P43" s="20">
        <f t="shared" si="19"/>
        <v>0</v>
      </c>
      <c r="Q43" s="23">
        <f t="shared" si="16"/>
        <v>0</v>
      </c>
    </row>
    <row r="44" spans="1:17" x14ac:dyDescent="0.25">
      <c r="A44" s="13" t="s">
        <v>14</v>
      </c>
      <c r="B44" s="24"/>
      <c r="C44" s="24"/>
      <c r="D44" s="25">
        <f t="shared" si="17"/>
        <v>0</v>
      </c>
      <c r="E44" s="23">
        <f t="shared" si="14"/>
        <v>0</v>
      </c>
      <c r="G44" s="10" t="s">
        <v>14</v>
      </c>
      <c r="H44" s="9"/>
      <c r="I44" s="9"/>
      <c r="J44" s="20">
        <f>H44-I44</f>
        <v>0</v>
      </c>
      <c r="K44" s="20">
        <f t="shared" si="15"/>
        <v>0</v>
      </c>
      <c r="M44" s="10" t="s">
        <v>14</v>
      </c>
      <c r="N44" s="8"/>
      <c r="O44" s="8"/>
      <c r="P44" s="20">
        <f t="shared" si="19"/>
        <v>0</v>
      </c>
      <c r="Q44" s="23">
        <f t="shared" si="16"/>
        <v>0</v>
      </c>
    </row>
    <row r="46" spans="1:17" ht="59.25" customHeight="1" x14ac:dyDescent="0.3">
      <c r="B46" s="36" t="s">
        <v>25</v>
      </c>
      <c r="C46" s="36"/>
      <c r="D46" s="36"/>
      <c r="E46" s="36"/>
      <c r="F46" s="2"/>
      <c r="G46" s="11" t="s">
        <v>17</v>
      </c>
      <c r="H46" s="39" t="s">
        <v>28</v>
      </c>
      <c r="I46" s="40"/>
      <c r="J46" s="40"/>
      <c r="K46" s="40"/>
      <c r="L46" s="2"/>
      <c r="M46" s="19"/>
      <c r="N46" s="41"/>
      <c r="O46" s="41"/>
      <c r="P46" s="41"/>
      <c r="Q46" s="41"/>
    </row>
    <row r="47" spans="1:17" ht="30" x14ac:dyDescent="0.25">
      <c r="A47" s="12" t="s">
        <v>0</v>
      </c>
      <c r="B47" s="5" t="s">
        <v>1</v>
      </c>
      <c r="C47" s="5" t="s">
        <v>2</v>
      </c>
      <c r="D47" s="5" t="s">
        <v>15</v>
      </c>
      <c r="E47" s="5" t="s">
        <v>18</v>
      </c>
      <c r="G47" s="12" t="s">
        <v>0</v>
      </c>
      <c r="H47" s="5" t="s">
        <v>1</v>
      </c>
      <c r="I47" s="5" t="s">
        <v>2</v>
      </c>
      <c r="J47" s="5" t="s">
        <v>15</v>
      </c>
      <c r="K47" s="5" t="s">
        <v>18</v>
      </c>
      <c r="M47" s="12"/>
      <c r="N47" s="5"/>
      <c r="O47" s="5"/>
      <c r="P47" s="5"/>
      <c r="Q47" s="5"/>
    </row>
    <row r="48" spans="1:17" x14ac:dyDescent="0.25">
      <c r="A48" s="7" t="s">
        <v>3</v>
      </c>
      <c r="B48" s="8">
        <v>352</v>
      </c>
      <c r="C48" s="8">
        <v>86</v>
      </c>
      <c r="D48" s="22">
        <f>B48-C48</f>
        <v>266</v>
      </c>
      <c r="E48" s="20">
        <f t="shared" ref="E48:E59" si="20">IFERROR((C48/B48)*100,0)</f>
        <v>24.431818181818183</v>
      </c>
      <c r="G48" s="16" t="s">
        <v>3</v>
      </c>
      <c r="H48" s="8">
        <v>483</v>
      </c>
      <c r="I48" s="8">
        <v>112</v>
      </c>
      <c r="J48" s="22">
        <f>H48-I48</f>
        <v>371</v>
      </c>
      <c r="K48" s="20">
        <f t="shared" ref="K48:K59" si="21">IFERROR((I48/H48)*100,0)</f>
        <v>23.188405797101449</v>
      </c>
      <c r="M48" s="7"/>
      <c r="N48" s="8"/>
      <c r="O48" s="8"/>
      <c r="P48" s="20">
        <f t="shared" ref="P48:P59" si="22">N48-O48</f>
        <v>0</v>
      </c>
      <c r="Q48" s="20">
        <f t="shared" ref="Q48:Q59" si="23">IFERROR((O48/N48)*100,0)</f>
        <v>0</v>
      </c>
    </row>
    <row r="49" spans="1:18" x14ac:dyDescent="0.25">
      <c r="A49" s="7" t="s">
        <v>4</v>
      </c>
      <c r="B49" s="8">
        <v>320</v>
      </c>
      <c r="C49" s="8">
        <v>38</v>
      </c>
      <c r="D49" s="22">
        <f t="shared" ref="D49:D56" si="24">B49-C49</f>
        <v>282</v>
      </c>
      <c r="E49" s="20">
        <f t="shared" si="20"/>
        <v>11.875</v>
      </c>
      <c r="G49" s="16" t="s">
        <v>4</v>
      </c>
      <c r="H49" s="8">
        <v>453</v>
      </c>
      <c r="I49" s="8">
        <v>74</v>
      </c>
      <c r="J49" s="22">
        <f t="shared" ref="J49:J59" si="25">H49-I49</f>
        <v>379</v>
      </c>
      <c r="K49" s="20">
        <f t="shared" si="21"/>
        <v>16.335540838852097</v>
      </c>
      <c r="M49" s="7"/>
      <c r="N49" s="8"/>
      <c r="O49" s="8"/>
      <c r="P49" s="20">
        <f t="shared" si="22"/>
        <v>0</v>
      </c>
      <c r="Q49" s="20">
        <f t="shared" si="23"/>
        <v>0</v>
      </c>
    </row>
    <row r="50" spans="1:18" x14ac:dyDescent="0.25">
      <c r="A50" s="7" t="s">
        <v>5</v>
      </c>
      <c r="B50" s="8">
        <v>352</v>
      </c>
      <c r="C50" s="8">
        <v>54</v>
      </c>
      <c r="D50" s="22">
        <f t="shared" si="24"/>
        <v>298</v>
      </c>
      <c r="E50" s="20">
        <f t="shared" si="20"/>
        <v>15.340909090909092</v>
      </c>
      <c r="G50" s="16" t="s">
        <v>5</v>
      </c>
      <c r="H50" s="8">
        <v>353</v>
      </c>
      <c r="I50" s="8">
        <v>67</v>
      </c>
      <c r="J50" s="22">
        <f t="shared" si="25"/>
        <v>286</v>
      </c>
      <c r="K50" s="20">
        <f t="shared" si="21"/>
        <v>18.980169971671387</v>
      </c>
      <c r="M50" s="7"/>
      <c r="N50" s="8"/>
      <c r="O50" s="8"/>
      <c r="P50" s="20">
        <f t="shared" si="22"/>
        <v>0</v>
      </c>
      <c r="Q50" s="20">
        <f t="shared" si="23"/>
        <v>0</v>
      </c>
    </row>
    <row r="51" spans="1:18" x14ac:dyDescent="0.25">
      <c r="A51" s="7" t="s">
        <v>6</v>
      </c>
      <c r="B51" s="8">
        <v>304</v>
      </c>
      <c r="C51" s="8">
        <v>37</v>
      </c>
      <c r="D51" s="22">
        <f t="shared" si="24"/>
        <v>267</v>
      </c>
      <c r="E51" s="20">
        <f t="shared" si="20"/>
        <v>12.171052631578947</v>
      </c>
      <c r="G51" s="16" t="s">
        <v>6</v>
      </c>
      <c r="H51" s="8">
        <v>429</v>
      </c>
      <c r="I51" s="8">
        <v>68</v>
      </c>
      <c r="J51" s="22">
        <f t="shared" si="25"/>
        <v>361</v>
      </c>
      <c r="K51" s="20">
        <f t="shared" si="21"/>
        <v>15.850815850815851</v>
      </c>
      <c r="M51" s="7"/>
      <c r="N51" s="8"/>
      <c r="O51" s="8"/>
      <c r="P51" s="20">
        <f t="shared" si="22"/>
        <v>0</v>
      </c>
      <c r="Q51" s="20">
        <f t="shared" si="23"/>
        <v>0</v>
      </c>
    </row>
    <row r="52" spans="1:18" x14ac:dyDescent="0.25">
      <c r="A52" s="7" t="s">
        <v>7</v>
      </c>
      <c r="B52" s="8">
        <v>352</v>
      </c>
      <c r="C52" s="8">
        <v>52</v>
      </c>
      <c r="D52" s="22">
        <f t="shared" si="24"/>
        <v>300</v>
      </c>
      <c r="E52" s="20">
        <f t="shared" si="20"/>
        <v>14.772727272727273</v>
      </c>
      <c r="G52" s="16" t="s">
        <v>7</v>
      </c>
      <c r="H52" s="8">
        <v>499</v>
      </c>
      <c r="I52" s="8">
        <v>81</v>
      </c>
      <c r="J52" s="22">
        <f t="shared" si="25"/>
        <v>418</v>
      </c>
      <c r="K52" s="20">
        <f t="shared" si="21"/>
        <v>16.23246492985972</v>
      </c>
      <c r="M52" s="7"/>
      <c r="N52" s="8"/>
      <c r="O52" s="8"/>
      <c r="P52" s="20">
        <f t="shared" si="22"/>
        <v>0</v>
      </c>
      <c r="Q52" s="20">
        <f t="shared" si="23"/>
        <v>0</v>
      </c>
    </row>
    <row r="53" spans="1:18" x14ac:dyDescent="0.25">
      <c r="A53" s="7" t="s">
        <v>8</v>
      </c>
      <c r="B53" s="8">
        <v>336</v>
      </c>
      <c r="C53" s="8">
        <v>38</v>
      </c>
      <c r="D53" s="22">
        <f t="shared" si="24"/>
        <v>298</v>
      </c>
      <c r="E53" s="20">
        <f t="shared" si="20"/>
        <v>11.30952380952381</v>
      </c>
      <c r="G53" s="16" t="s">
        <v>8</v>
      </c>
      <c r="H53" s="8">
        <v>474</v>
      </c>
      <c r="I53" s="8">
        <v>91</v>
      </c>
      <c r="J53" s="22">
        <f t="shared" si="25"/>
        <v>383</v>
      </c>
      <c r="K53" s="20">
        <f t="shared" si="21"/>
        <v>19.198312236286917</v>
      </c>
      <c r="M53" s="7"/>
      <c r="N53" s="8"/>
      <c r="O53" s="8"/>
      <c r="P53" s="20">
        <f t="shared" si="22"/>
        <v>0</v>
      </c>
      <c r="Q53" s="20">
        <f t="shared" si="23"/>
        <v>0</v>
      </c>
    </row>
    <row r="54" spans="1:18" x14ac:dyDescent="0.25">
      <c r="A54" s="10" t="s">
        <v>9</v>
      </c>
      <c r="B54" s="8">
        <v>352</v>
      </c>
      <c r="C54" s="8">
        <v>117</v>
      </c>
      <c r="D54" s="22">
        <f t="shared" si="24"/>
        <v>235</v>
      </c>
      <c r="E54" s="20">
        <f t="shared" si="20"/>
        <v>33.238636363636367</v>
      </c>
      <c r="F54" s="18"/>
      <c r="G54" s="17" t="s">
        <v>9</v>
      </c>
      <c r="H54" s="9">
        <v>453</v>
      </c>
      <c r="I54" s="9">
        <v>121</v>
      </c>
      <c r="J54" s="20">
        <f t="shared" si="25"/>
        <v>332</v>
      </c>
      <c r="K54" s="20">
        <f t="shared" si="21"/>
        <v>26.710816777041941</v>
      </c>
      <c r="L54" s="18"/>
      <c r="M54" s="10"/>
      <c r="N54" s="9"/>
      <c r="O54" s="9"/>
      <c r="P54" s="20">
        <f t="shared" si="22"/>
        <v>0</v>
      </c>
      <c r="Q54" s="20">
        <f t="shared" si="23"/>
        <v>0</v>
      </c>
      <c r="R54" s="18"/>
    </row>
    <row r="55" spans="1:18" x14ac:dyDescent="0.25">
      <c r="A55" s="10" t="s">
        <v>10</v>
      </c>
      <c r="B55" s="9">
        <v>330</v>
      </c>
      <c r="C55" s="9">
        <v>161</v>
      </c>
      <c r="D55" s="20">
        <f t="shared" si="24"/>
        <v>169</v>
      </c>
      <c r="E55" s="20">
        <f t="shared" si="20"/>
        <v>48.787878787878789</v>
      </c>
      <c r="F55" s="18"/>
      <c r="G55" s="17" t="s">
        <v>10</v>
      </c>
      <c r="H55" s="9">
        <v>475</v>
      </c>
      <c r="I55" s="9">
        <v>216</v>
      </c>
      <c r="J55" s="20">
        <f t="shared" si="25"/>
        <v>259</v>
      </c>
      <c r="K55" s="20">
        <f t="shared" si="21"/>
        <v>45.473684210526315</v>
      </c>
      <c r="L55" s="18"/>
      <c r="M55" s="10"/>
      <c r="N55" s="9"/>
      <c r="O55" s="9"/>
      <c r="P55" s="20">
        <f t="shared" si="22"/>
        <v>0</v>
      </c>
      <c r="Q55" s="20">
        <f t="shared" si="23"/>
        <v>0</v>
      </c>
      <c r="R55" s="18"/>
    </row>
    <row r="56" spans="1:18" x14ac:dyDescent="0.25">
      <c r="A56" s="10" t="s">
        <v>11</v>
      </c>
      <c r="B56" s="8">
        <v>300</v>
      </c>
      <c r="C56" s="9">
        <v>71</v>
      </c>
      <c r="D56" s="20">
        <f t="shared" si="24"/>
        <v>229</v>
      </c>
      <c r="E56" s="20">
        <f t="shared" si="20"/>
        <v>23.666666666666668</v>
      </c>
      <c r="F56" s="18"/>
      <c r="G56" s="17" t="s">
        <v>11</v>
      </c>
      <c r="H56" s="9">
        <v>432</v>
      </c>
      <c r="I56" s="9">
        <v>99</v>
      </c>
      <c r="J56" s="20">
        <f t="shared" si="25"/>
        <v>333</v>
      </c>
      <c r="K56" s="20">
        <f t="shared" si="21"/>
        <v>22.916666666666664</v>
      </c>
      <c r="L56" s="18"/>
      <c r="M56" s="10"/>
      <c r="N56" s="9"/>
      <c r="O56" s="9"/>
      <c r="P56" s="20">
        <f t="shared" si="22"/>
        <v>0</v>
      </c>
      <c r="Q56" s="20">
        <f t="shared" si="23"/>
        <v>0</v>
      </c>
      <c r="R56" s="18"/>
    </row>
    <row r="57" spans="1:18" x14ac:dyDescent="0.25">
      <c r="A57" s="10" t="s">
        <v>12</v>
      </c>
      <c r="B57" s="9"/>
      <c r="C57" s="8" t="s">
        <v>34</v>
      </c>
      <c r="D57" s="20" t="e">
        <f>B57-C57</f>
        <v>#VALUE!</v>
      </c>
      <c r="E57" s="20">
        <f t="shared" si="20"/>
        <v>0</v>
      </c>
      <c r="F57" s="18"/>
      <c r="G57" s="17" t="s">
        <v>12</v>
      </c>
      <c r="H57" s="9"/>
      <c r="I57" s="9"/>
      <c r="J57" s="20">
        <f t="shared" si="25"/>
        <v>0</v>
      </c>
      <c r="K57" s="20">
        <f t="shared" si="21"/>
        <v>0</v>
      </c>
      <c r="L57" s="18"/>
      <c r="M57" s="10"/>
      <c r="N57" s="9"/>
      <c r="O57" s="9"/>
      <c r="P57" s="20">
        <f t="shared" si="22"/>
        <v>0</v>
      </c>
      <c r="Q57" s="20">
        <f t="shared" si="23"/>
        <v>0</v>
      </c>
      <c r="R57" s="18"/>
    </row>
    <row r="58" spans="1:18" x14ac:dyDescent="0.25">
      <c r="A58" s="10" t="s">
        <v>13</v>
      </c>
      <c r="B58" s="9"/>
      <c r="C58" s="9"/>
      <c r="D58" s="20">
        <f>B58-C58</f>
        <v>0</v>
      </c>
      <c r="E58" s="20">
        <f t="shared" si="20"/>
        <v>0</v>
      </c>
      <c r="F58" s="18"/>
      <c r="G58" s="17" t="s">
        <v>13</v>
      </c>
      <c r="H58" s="9"/>
      <c r="I58" s="9"/>
      <c r="J58" s="20">
        <f t="shared" si="25"/>
        <v>0</v>
      </c>
      <c r="K58" s="20">
        <f t="shared" si="21"/>
        <v>0</v>
      </c>
      <c r="L58" s="18"/>
      <c r="M58" s="10"/>
      <c r="N58" s="9"/>
      <c r="O58" s="9"/>
      <c r="P58" s="20">
        <f t="shared" si="22"/>
        <v>0</v>
      </c>
      <c r="Q58" s="20">
        <f t="shared" si="23"/>
        <v>0</v>
      </c>
      <c r="R58" s="18"/>
    </row>
    <row r="59" spans="1:18" x14ac:dyDescent="0.25">
      <c r="A59" s="10" t="s">
        <v>14</v>
      </c>
      <c r="B59" s="9"/>
      <c r="C59" s="9"/>
      <c r="D59" s="20">
        <f>B59-C59</f>
        <v>0</v>
      </c>
      <c r="E59" s="20">
        <f t="shared" si="20"/>
        <v>0</v>
      </c>
      <c r="F59" s="18"/>
      <c r="G59" s="17" t="s">
        <v>14</v>
      </c>
      <c r="H59" s="9"/>
      <c r="I59" s="9"/>
      <c r="J59" s="20">
        <f t="shared" si="25"/>
        <v>0</v>
      </c>
      <c r="K59" s="20">
        <f t="shared" si="21"/>
        <v>0</v>
      </c>
      <c r="L59" s="18"/>
      <c r="M59" s="10"/>
      <c r="N59" s="9"/>
      <c r="O59" s="9"/>
      <c r="P59" s="20">
        <f t="shared" si="22"/>
        <v>0</v>
      </c>
      <c r="Q59" s="20">
        <f t="shared" si="23"/>
        <v>0</v>
      </c>
      <c r="R59" s="18"/>
    </row>
    <row r="60" spans="1:18" x14ac:dyDescent="0.25">
      <c r="A60" s="18"/>
      <c r="B60" s="18" t="s">
        <v>17</v>
      </c>
      <c r="C60" s="18"/>
      <c r="D60" s="18"/>
      <c r="E60" s="18"/>
      <c r="F60" s="18"/>
      <c r="G60" s="18"/>
      <c r="H60" s="18"/>
      <c r="J60" s="18"/>
      <c r="K60" s="18"/>
      <c r="L60" s="18"/>
      <c r="R60" s="18"/>
    </row>
    <row r="61" spans="1:18" ht="59.25" customHeight="1" x14ac:dyDescent="0.35">
      <c r="A61" s="14" t="s">
        <v>17</v>
      </c>
      <c r="B61" s="37" t="s">
        <v>31</v>
      </c>
      <c r="C61" s="38"/>
      <c r="D61" s="38"/>
      <c r="E61" s="38"/>
      <c r="F61" s="2"/>
      <c r="G61" s="14" t="s">
        <v>17</v>
      </c>
      <c r="H61" s="34" t="s">
        <v>32</v>
      </c>
      <c r="I61" s="34"/>
      <c r="J61" s="34"/>
      <c r="K61" s="34"/>
      <c r="L61" s="2"/>
      <c r="N61" s="34" t="s">
        <v>27</v>
      </c>
      <c r="O61" s="34"/>
      <c r="P61" s="34"/>
      <c r="Q61" s="34"/>
    </row>
    <row r="62" spans="1:18" ht="30" x14ac:dyDescent="0.25">
      <c r="A62" s="12" t="s">
        <v>0</v>
      </c>
      <c r="B62" s="5" t="s">
        <v>1</v>
      </c>
      <c r="C62" s="5" t="s">
        <v>2</v>
      </c>
      <c r="D62" s="5" t="s">
        <v>15</v>
      </c>
      <c r="E62" s="5" t="s">
        <v>18</v>
      </c>
      <c r="G62" s="15" t="s">
        <v>0</v>
      </c>
      <c r="H62" s="5" t="s">
        <v>1</v>
      </c>
      <c r="I62" s="5" t="s">
        <v>2</v>
      </c>
      <c r="J62" s="5" t="s">
        <v>15</v>
      </c>
      <c r="K62" s="5" t="s">
        <v>18</v>
      </c>
      <c r="M62" s="12" t="s">
        <v>0</v>
      </c>
      <c r="N62" s="5" t="s">
        <v>1</v>
      </c>
      <c r="O62" s="5" t="s">
        <v>2</v>
      </c>
      <c r="P62" s="5" t="s">
        <v>15</v>
      </c>
      <c r="Q62" s="5" t="s">
        <v>18</v>
      </c>
    </row>
    <row r="63" spans="1:18" x14ac:dyDescent="0.25">
      <c r="A63" s="7" t="s">
        <v>3</v>
      </c>
      <c r="B63" s="8">
        <v>332</v>
      </c>
      <c r="C63" s="8">
        <v>68</v>
      </c>
      <c r="D63" s="22">
        <f>B63-C63</f>
        <v>264</v>
      </c>
      <c r="E63" s="20">
        <f t="shared" ref="E63:E74" si="26">IFERROR((C63/B63)*100,0)</f>
        <v>20.481927710843372</v>
      </c>
      <c r="G63" s="7" t="s">
        <v>3</v>
      </c>
      <c r="H63" s="8">
        <v>484</v>
      </c>
      <c r="I63" s="8">
        <v>95</v>
      </c>
      <c r="J63" s="22">
        <f>H63-I63</f>
        <v>389</v>
      </c>
      <c r="K63" s="20">
        <f t="shared" ref="K63:K74" si="27">IFERROR((I63/H63)*100,0)</f>
        <v>19.628099173553721</v>
      </c>
      <c r="M63" s="7" t="s">
        <v>3</v>
      </c>
      <c r="N63" s="8">
        <v>1036</v>
      </c>
      <c r="O63" s="8">
        <v>204</v>
      </c>
      <c r="P63" s="22">
        <f t="shared" ref="P63:P74" si="28">N63-O63</f>
        <v>832</v>
      </c>
      <c r="Q63" s="20">
        <f t="shared" ref="Q63:Q74" si="29">IFERROR((O63/N63)*100,0)</f>
        <v>19.691119691119692</v>
      </c>
    </row>
    <row r="64" spans="1:18" x14ac:dyDescent="0.25">
      <c r="A64" s="7" t="s">
        <v>4</v>
      </c>
      <c r="B64" s="8">
        <v>308</v>
      </c>
      <c r="C64" s="8">
        <v>73</v>
      </c>
      <c r="D64" s="22">
        <f t="shared" ref="D64:D74" si="30">B64-C64</f>
        <v>235</v>
      </c>
      <c r="E64" s="20">
        <f t="shared" si="26"/>
        <v>23.7012987012987</v>
      </c>
      <c r="G64" s="7" t="s">
        <v>4</v>
      </c>
      <c r="H64" s="8">
        <v>420</v>
      </c>
      <c r="I64" s="8">
        <v>51</v>
      </c>
      <c r="J64" s="22">
        <f>H64-I64</f>
        <v>369</v>
      </c>
      <c r="K64" s="20">
        <f t="shared" si="27"/>
        <v>12.142857142857142</v>
      </c>
      <c r="M64" s="7" t="s">
        <v>4</v>
      </c>
      <c r="N64" s="8">
        <v>951</v>
      </c>
      <c r="O64" s="8">
        <v>236</v>
      </c>
      <c r="P64" s="22">
        <f t="shared" si="28"/>
        <v>715</v>
      </c>
      <c r="Q64" s="20">
        <f t="shared" si="29"/>
        <v>24.815983175604629</v>
      </c>
    </row>
    <row r="65" spans="1:17" x14ac:dyDescent="0.25">
      <c r="A65" s="7" t="s">
        <v>5</v>
      </c>
      <c r="B65" s="8">
        <v>434</v>
      </c>
      <c r="C65" s="8">
        <v>66</v>
      </c>
      <c r="D65" s="22">
        <f t="shared" si="30"/>
        <v>368</v>
      </c>
      <c r="E65" s="20">
        <f t="shared" si="26"/>
        <v>15.207373271889402</v>
      </c>
      <c r="G65" s="7" t="s">
        <v>5</v>
      </c>
      <c r="H65" s="8">
        <v>462</v>
      </c>
      <c r="I65" s="8">
        <v>70</v>
      </c>
      <c r="J65" s="22">
        <f>H65-I65</f>
        <v>392</v>
      </c>
      <c r="K65" s="20">
        <f t="shared" si="27"/>
        <v>15.151515151515152</v>
      </c>
      <c r="M65" s="7" t="s">
        <v>5</v>
      </c>
      <c r="N65" s="8">
        <v>1154</v>
      </c>
      <c r="O65" s="8">
        <v>308</v>
      </c>
      <c r="P65" s="22">
        <f t="shared" si="28"/>
        <v>846</v>
      </c>
      <c r="Q65" s="20">
        <f t="shared" si="29"/>
        <v>26.689774696707108</v>
      </c>
    </row>
    <row r="66" spans="1:17" x14ac:dyDescent="0.25">
      <c r="A66" s="7" t="s">
        <v>6</v>
      </c>
      <c r="B66" s="8">
        <v>387</v>
      </c>
      <c r="C66" s="8">
        <v>71</v>
      </c>
      <c r="D66" s="22">
        <f t="shared" si="30"/>
        <v>316</v>
      </c>
      <c r="E66" s="20">
        <f t="shared" si="26"/>
        <v>18.34625322997416</v>
      </c>
      <c r="G66" s="7" t="s">
        <v>6</v>
      </c>
      <c r="H66" s="8">
        <v>418</v>
      </c>
      <c r="I66" s="8">
        <v>62</v>
      </c>
      <c r="J66" s="22">
        <f t="shared" ref="J66:J74" si="31">H66-I66</f>
        <v>356</v>
      </c>
      <c r="K66" s="20">
        <f t="shared" si="27"/>
        <v>14.832535885167463</v>
      </c>
      <c r="M66" s="7" t="s">
        <v>6</v>
      </c>
      <c r="N66" s="8">
        <v>1039</v>
      </c>
      <c r="O66" s="8">
        <v>269</v>
      </c>
      <c r="P66" s="22">
        <f t="shared" si="28"/>
        <v>770</v>
      </c>
      <c r="Q66" s="20">
        <f t="shared" si="29"/>
        <v>25.890279114533204</v>
      </c>
    </row>
    <row r="67" spans="1:17" x14ac:dyDescent="0.25">
      <c r="A67" s="7" t="s">
        <v>7</v>
      </c>
      <c r="B67" s="8">
        <v>413</v>
      </c>
      <c r="C67" s="8">
        <v>85</v>
      </c>
      <c r="D67" s="22">
        <f t="shared" si="30"/>
        <v>328</v>
      </c>
      <c r="E67" s="20">
        <f t="shared" si="26"/>
        <v>20.581113801452787</v>
      </c>
      <c r="G67" s="7" t="s">
        <v>7</v>
      </c>
      <c r="H67" s="8">
        <v>462</v>
      </c>
      <c r="I67" s="8">
        <v>111</v>
      </c>
      <c r="J67" s="22">
        <f t="shared" si="31"/>
        <v>351</v>
      </c>
      <c r="K67" s="20">
        <f t="shared" si="27"/>
        <v>24.025974025974026</v>
      </c>
      <c r="M67" s="7" t="s">
        <v>7</v>
      </c>
      <c r="N67" s="8">
        <v>1010</v>
      </c>
      <c r="O67" s="8">
        <v>203</v>
      </c>
      <c r="P67" s="22">
        <f t="shared" si="28"/>
        <v>807</v>
      </c>
      <c r="Q67" s="20">
        <f t="shared" si="29"/>
        <v>20.099009900990101</v>
      </c>
    </row>
    <row r="68" spans="1:17" x14ac:dyDescent="0.25">
      <c r="A68" s="7" t="s">
        <v>8</v>
      </c>
      <c r="B68" s="8">
        <v>376</v>
      </c>
      <c r="C68" s="8">
        <v>68</v>
      </c>
      <c r="D68" s="22">
        <f t="shared" si="30"/>
        <v>308</v>
      </c>
      <c r="E68" s="20">
        <f t="shared" si="26"/>
        <v>18.085106382978726</v>
      </c>
      <c r="G68" s="7" t="s">
        <v>8</v>
      </c>
      <c r="H68" s="8">
        <v>484</v>
      </c>
      <c r="I68" s="8">
        <v>98</v>
      </c>
      <c r="J68" s="22">
        <f t="shared" si="31"/>
        <v>386</v>
      </c>
      <c r="K68" s="20">
        <f t="shared" si="27"/>
        <v>20.24793388429752</v>
      </c>
      <c r="M68" s="7" t="s">
        <v>8</v>
      </c>
      <c r="N68" s="8">
        <v>1000</v>
      </c>
      <c r="O68" s="8">
        <v>233</v>
      </c>
      <c r="P68" s="22">
        <f t="shared" si="28"/>
        <v>767</v>
      </c>
      <c r="Q68" s="20">
        <f t="shared" si="29"/>
        <v>23.3</v>
      </c>
    </row>
    <row r="69" spans="1:17" x14ac:dyDescent="0.25">
      <c r="A69" s="10" t="s">
        <v>9</v>
      </c>
      <c r="B69" s="9">
        <v>373</v>
      </c>
      <c r="C69" s="8">
        <v>101</v>
      </c>
      <c r="D69" s="20">
        <f t="shared" si="30"/>
        <v>272</v>
      </c>
      <c r="E69" s="20">
        <f t="shared" si="26"/>
        <v>27.077747989276141</v>
      </c>
      <c r="F69" s="18"/>
      <c r="G69" s="10" t="s">
        <v>9</v>
      </c>
      <c r="H69" s="8">
        <v>441</v>
      </c>
      <c r="I69" s="8">
        <v>151</v>
      </c>
      <c r="J69" s="22">
        <f t="shared" si="31"/>
        <v>290</v>
      </c>
      <c r="K69" s="20">
        <f t="shared" si="27"/>
        <v>34.240362811791378</v>
      </c>
      <c r="L69" s="18"/>
      <c r="M69" s="10" t="s">
        <v>9</v>
      </c>
      <c r="N69" s="8">
        <v>1058</v>
      </c>
      <c r="O69" s="8">
        <v>329</v>
      </c>
      <c r="P69" s="22">
        <f t="shared" si="28"/>
        <v>729</v>
      </c>
      <c r="Q69" s="20">
        <f t="shared" si="29"/>
        <v>31.096408317580345</v>
      </c>
    </row>
    <row r="70" spans="1:17" x14ac:dyDescent="0.25">
      <c r="A70" s="10" t="s">
        <v>10</v>
      </c>
      <c r="B70" s="9">
        <v>378</v>
      </c>
      <c r="C70" s="9">
        <v>210</v>
      </c>
      <c r="D70" s="20">
        <f t="shared" si="30"/>
        <v>168</v>
      </c>
      <c r="E70" s="20">
        <f t="shared" si="26"/>
        <v>55.555555555555557</v>
      </c>
      <c r="F70" s="18"/>
      <c r="G70" s="10" t="s">
        <v>10</v>
      </c>
      <c r="H70" s="8">
        <v>378</v>
      </c>
      <c r="I70" s="8">
        <v>210</v>
      </c>
      <c r="J70" s="22">
        <f t="shared" si="31"/>
        <v>168</v>
      </c>
      <c r="K70" s="20">
        <f t="shared" si="27"/>
        <v>55.555555555555557</v>
      </c>
      <c r="L70" s="18"/>
      <c r="M70" s="10" t="s">
        <v>10</v>
      </c>
      <c r="N70" s="8">
        <v>1056</v>
      </c>
      <c r="O70" s="8">
        <v>356</v>
      </c>
      <c r="P70" s="22">
        <f t="shared" si="28"/>
        <v>700</v>
      </c>
      <c r="Q70" s="20">
        <f t="shared" si="29"/>
        <v>33.712121212121211</v>
      </c>
    </row>
    <row r="71" spans="1:17" x14ac:dyDescent="0.25">
      <c r="A71" s="10" t="s">
        <v>11</v>
      </c>
      <c r="B71" s="9">
        <v>311</v>
      </c>
      <c r="C71" s="9">
        <v>49</v>
      </c>
      <c r="D71" s="20">
        <f t="shared" si="30"/>
        <v>262</v>
      </c>
      <c r="E71" s="20">
        <f t="shared" si="26"/>
        <v>15.755627009646304</v>
      </c>
      <c r="F71" s="18"/>
      <c r="G71" s="10" t="s">
        <v>11</v>
      </c>
      <c r="H71" s="8">
        <v>440</v>
      </c>
      <c r="I71" s="8">
        <v>45</v>
      </c>
      <c r="J71" s="22">
        <f t="shared" si="31"/>
        <v>395</v>
      </c>
      <c r="K71" s="20">
        <f t="shared" si="27"/>
        <v>10.227272727272728</v>
      </c>
      <c r="L71" s="18"/>
      <c r="M71" s="10" t="s">
        <v>11</v>
      </c>
      <c r="N71" s="9">
        <v>948</v>
      </c>
      <c r="O71" s="9">
        <v>224</v>
      </c>
      <c r="P71" s="20">
        <f t="shared" si="28"/>
        <v>724</v>
      </c>
      <c r="Q71" s="20">
        <f t="shared" si="29"/>
        <v>23.628691983122362</v>
      </c>
    </row>
    <row r="72" spans="1:17" x14ac:dyDescent="0.25">
      <c r="A72" s="10" t="s">
        <v>12</v>
      </c>
      <c r="B72" s="9"/>
      <c r="C72" s="9"/>
      <c r="D72" s="20">
        <f t="shared" si="30"/>
        <v>0</v>
      </c>
      <c r="E72" s="20">
        <f t="shared" si="26"/>
        <v>0</v>
      </c>
      <c r="F72" s="18"/>
      <c r="G72" s="10" t="s">
        <v>12</v>
      </c>
      <c r="H72" s="8"/>
      <c r="I72" s="8"/>
      <c r="J72" s="22">
        <f t="shared" si="31"/>
        <v>0</v>
      </c>
      <c r="K72" s="20">
        <f t="shared" si="27"/>
        <v>0</v>
      </c>
      <c r="L72" s="18"/>
      <c r="M72" s="10" t="s">
        <v>12</v>
      </c>
      <c r="N72" s="9"/>
      <c r="O72" s="9"/>
      <c r="P72" s="22">
        <f t="shared" si="28"/>
        <v>0</v>
      </c>
      <c r="Q72" s="20">
        <f t="shared" si="29"/>
        <v>0</v>
      </c>
    </row>
    <row r="73" spans="1:17" x14ac:dyDescent="0.25">
      <c r="A73" s="10" t="s">
        <v>13</v>
      </c>
      <c r="B73" s="9"/>
      <c r="C73" s="8"/>
      <c r="D73" s="20">
        <f t="shared" si="30"/>
        <v>0</v>
      </c>
      <c r="E73" s="20">
        <f t="shared" si="26"/>
        <v>0</v>
      </c>
      <c r="F73" s="18"/>
      <c r="G73" s="10" t="s">
        <v>13</v>
      </c>
      <c r="H73" s="8"/>
      <c r="I73" s="8"/>
      <c r="J73" s="22">
        <f t="shared" si="31"/>
        <v>0</v>
      </c>
      <c r="K73" s="20">
        <f t="shared" si="27"/>
        <v>0</v>
      </c>
      <c r="L73" s="18"/>
      <c r="M73" s="10" t="s">
        <v>13</v>
      </c>
      <c r="N73" s="8"/>
      <c r="O73" s="8"/>
      <c r="P73" s="22">
        <f t="shared" si="28"/>
        <v>0</v>
      </c>
      <c r="Q73" s="20">
        <f t="shared" si="29"/>
        <v>0</v>
      </c>
    </row>
    <row r="74" spans="1:17" x14ac:dyDescent="0.25">
      <c r="A74" s="10" t="s">
        <v>14</v>
      </c>
      <c r="B74" s="9"/>
      <c r="C74" s="8"/>
      <c r="D74" s="20">
        <f t="shared" si="30"/>
        <v>0</v>
      </c>
      <c r="E74" s="20">
        <f t="shared" si="26"/>
        <v>0</v>
      </c>
      <c r="F74" s="18"/>
      <c r="G74" s="10" t="s">
        <v>14</v>
      </c>
      <c r="H74" s="8"/>
      <c r="I74" s="8"/>
      <c r="J74" s="22">
        <f t="shared" si="31"/>
        <v>0</v>
      </c>
      <c r="K74" s="20">
        <f t="shared" si="27"/>
        <v>0</v>
      </c>
      <c r="L74" s="18"/>
      <c r="M74" s="10" t="s">
        <v>14</v>
      </c>
      <c r="N74" s="8"/>
      <c r="O74" s="8"/>
      <c r="P74" s="22">
        <f t="shared" si="28"/>
        <v>0</v>
      </c>
      <c r="Q74" s="20">
        <f t="shared" si="29"/>
        <v>0</v>
      </c>
    </row>
    <row r="75" spans="1:17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3" t="s">
        <v>17</v>
      </c>
      <c r="P75" s="18"/>
      <c r="Q75" s="18"/>
    </row>
    <row r="76" spans="1:17" ht="47.25" customHeight="1" x14ac:dyDescent="0.25">
      <c r="A76" s="11" t="s">
        <v>17</v>
      </c>
      <c r="B76" s="34" t="s">
        <v>26</v>
      </c>
      <c r="C76" s="34"/>
      <c r="D76" s="34"/>
      <c r="E76" s="34"/>
    </row>
    <row r="77" spans="1:17" ht="30" x14ac:dyDescent="0.25">
      <c r="A77" s="4" t="s">
        <v>0</v>
      </c>
      <c r="B77" s="5" t="s">
        <v>1</v>
      </c>
      <c r="C77" s="5" t="s">
        <v>2</v>
      </c>
      <c r="D77" s="5" t="s">
        <v>15</v>
      </c>
      <c r="E77" s="5" t="s">
        <v>18</v>
      </c>
    </row>
    <row r="78" spans="1:17" x14ac:dyDescent="0.25">
      <c r="A78" s="7" t="s">
        <v>3</v>
      </c>
      <c r="B78" s="8">
        <v>374</v>
      </c>
      <c r="C78" s="8">
        <v>63</v>
      </c>
      <c r="D78" s="22">
        <f>(B78-C78)</f>
        <v>311</v>
      </c>
      <c r="E78" s="23">
        <f t="shared" ref="E78:E89" si="32">IFERROR((C78/B78)*100,0)</f>
        <v>16.844919786096256</v>
      </c>
    </row>
    <row r="79" spans="1:17" x14ac:dyDescent="0.25">
      <c r="A79" s="7" t="s">
        <v>4</v>
      </c>
      <c r="B79" s="8">
        <v>360</v>
      </c>
      <c r="C79" s="8">
        <v>64</v>
      </c>
      <c r="D79" s="22">
        <f t="shared" ref="D79:D89" si="33">(B79-C79)</f>
        <v>296</v>
      </c>
      <c r="E79" s="23">
        <f t="shared" si="32"/>
        <v>17.777777777777779</v>
      </c>
    </row>
    <row r="80" spans="1:17" x14ac:dyDescent="0.25">
      <c r="A80" s="7" t="s">
        <v>5</v>
      </c>
      <c r="B80" s="8">
        <v>396</v>
      </c>
      <c r="C80" s="8">
        <v>85</v>
      </c>
      <c r="D80" s="22">
        <f t="shared" si="33"/>
        <v>311</v>
      </c>
      <c r="E80" s="23">
        <f t="shared" si="32"/>
        <v>21.464646464646464</v>
      </c>
    </row>
    <row r="81" spans="1:17" x14ac:dyDescent="0.25">
      <c r="A81" s="7" t="s">
        <v>6</v>
      </c>
      <c r="B81" s="8">
        <v>342</v>
      </c>
      <c r="C81" s="8">
        <v>67</v>
      </c>
      <c r="D81" s="22">
        <f t="shared" si="33"/>
        <v>275</v>
      </c>
      <c r="E81" s="23">
        <f t="shared" si="32"/>
        <v>19.5906432748538</v>
      </c>
    </row>
    <row r="82" spans="1:17" x14ac:dyDescent="0.25">
      <c r="A82" s="7" t="s">
        <v>7</v>
      </c>
      <c r="B82" s="8">
        <v>396</v>
      </c>
      <c r="C82" s="8">
        <v>57</v>
      </c>
      <c r="D82" s="22">
        <f t="shared" si="33"/>
        <v>339</v>
      </c>
      <c r="E82" s="23">
        <f t="shared" si="32"/>
        <v>14.393939393939394</v>
      </c>
    </row>
    <row r="83" spans="1:17" x14ac:dyDescent="0.25">
      <c r="A83" s="7" t="s">
        <v>8</v>
      </c>
      <c r="B83" s="8">
        <v>378</v>
      </c>
      <c r="C83" s="8">
        <v>52</v>
      </c>
      <c r="D83" s="22">
        <f t="shared" si="33"/>
        <v>326</v>
      </c>
      <c r="E83" s="23">
        <f t="shared" si="32"/>
        <v>13.756613756613756</v>
      </c>
    </row>
    <row r="84" spans="1:17" x14ac:dyDescent="0.25">
      <c r="A84" s="10" t="s">
        <v>9</v>
      </c>
      <c r="B84" s="8">
        <v>378</v>
      </c>
      <c r="C84" s="8">
        <v>104</v>
      </c>
      <c r="D84" s="22">
        <f t="shared" si="33"/>
        <v>274</v>
      </c>
      <c r="E84" s="23">
        <f t="shared" si="32"/>
        <v>27.513227513227513</v>
      </c>
    </row>
    <row r="85" spans="1:17" x14ac:dyDescent="0.25">
      <c r="A85" s="13" t="s">
        <v>10</v>
      </c>
      <c r="B85" s="8">
        <v>396</v>
      </c>
      <c r="C85" s="8">
        <v>154</v>
      </c>
      <c r="D85" s="22">
        <f t="shared" si="33"/>
        <v>242</v>
      </c>
      <c r="E85" s="23">
        <f t="shared" si="32"/>
        <v>38.888888888888893</v>
      </c>
      <c r="F85" s="18"/>
    </row>
    <row r="86" spans="1:17" x14ac:dyDescent="0.25">
      <c r="A86" s="13" t="s">
        <v>11</v>
      </c>
      <c r="B86" s="24">
        <v>360</v>
      </c>
      <c r="C86" s="24">
        <v>85</v>
      </c>
      <c r="D86" s="22">
        <f t="shared" si="33"/>
        <v>275</v>
      </c>
      <c r="E86" s="23">
        <f t="shared" si="32"/>
        <v>23.611111111111111</v>
      </c>
      <c r="F86" s="18"/>
    </row>
    <row r="87" spans="1:17" x14ac:dyDescent="0.25">
      <c r="A87" s="13" t="s">
        <v>12</v>
      </c>
      <c r="B87" s="24">
        <v>0</v>
      </c>
      <c r="C87" s="24">
        <v>0</v>
      </c>
      <c r="D87" s="22">
        <f t="shared" si="33"/>
        <v>0</v>
      </c>
      <c r="E87" s="23">
        <f t="shared" si="32"/>
        <v>0</v>
      </c>
      <c r="F87" s="18"/>
    </row>
    <row r="88" spans="1:17" x14ac:dyDescent="0.25">
      <c r="A88" s="13" t="s">
        <v>13</v>
      </c>
      <c r="B88" s="24">
        <v>0</v>
      </c>
      <c r="C88" s="24">
        <v>0</v>
      </c>
      <c r="D88" s="22">
        <f t="shared" si="33"/>
        <v>0</v>
      </c>
      <c r="E88" s="23">
        <f t="shared" si="32"/>
        <v>0</v>
      </c>
      <c r="F88" s="18"/>
    </row>
    <row r="89" spans="1:17" x14ac:dyDescent="0.25">
      <c r="A89" s="13" t="s">
        <v>14</v>
      </c>
      <c r="B89" s="24">
        <v>0</v>
      </c>
      <c r="C89" s="24">
        <v>0</v>
      </c>
      <c r="D89" s="22">
        <f t="shared" si="33"/>
        <v>0</v>
      </c>
      <c r="E89" s="23">
        <f t="shared" si="32"/>
        <v>0</v>
      </c>
      <c r="F89" s="18"/>
    </row>
    <row r="90" spans="1:17" x14ac:dyDescent="0.25">
      <c r="A90" s="18"/>
      <c r="B90" s="18"/>
      <c r="C90" s="18"/>
      <c r="D90" s="18"/>
      <c r="E90" s="18"/>
      <c r="F90" s="18"/>
      <c r="G90" s="18"/>
    </row>
    <row r="91" spans="1:17" x14ac:dyDescent="0.25">
      <c r="A91" s="18"/>
      <c r="B91" s="18"/>
      <c r="C91" s="18"/>
      <c r="D91" s="18"/>
      <c r="E91" s="18"/>
      <c r="F91" s="18"/>
      <c r="G91" s="18"/>
    </row>
    <row r="92" spans="1:17" x14ac:dyDescent="0.25">
      <c r="A92" s="18"/>
      <c r="B92" s="18"/>
      <c r="C92" s="18"/>
      <c r="D92" s="18"/>
      <c r="E92" s="18"/>
      <c r="F92" s="18"/>
      <c r="G92" s="18"/>
      <c r="H92" s="28"/>
      <c r="I92"/>
      <c r="J92"/>
      <c r="K92"/>
      <c r="L92"/>
      <c r="M92"/>
      <c r="N92"/>
      <c r="O92"/>
      <c r="P92"/>
      <c r="Q92"/>
    </row>
    <row r="93" spans="1:17" x14ac:dyDescent="0.25">
      <c r="H93" s="29"/>
      <c r="I93"/>
      <c r="J93"/>
      <c r="K93"/>
      <c r="L93"/>
      <c r="M93"/>
      <c r="N93"/>
      <c r="O93"/>
      <c r="P93"/>
      <c r="Q93"/>
    </row>
    <row r="94" spans="1:17" x14ac:dyDescent="0.25">
      <c r="H94" s="28"/>
      <c r="I94"/>
      <c r="J94"/>
      <c r="K94"/>
      <c r="L94"/>
      <c r="M94"/>
      <c r="N94"/>
      <c r="O94"/>
      <c r="P94"/>
      <c r="Q94"/>
    </row>
    <row r="95" spans="1:17" x14ac:dyDescent="0.25">
      <c r="H95"/>
      <c r="I95"/>
      <c r="J95"/>
      <c r="K95"/>
      <c r="L95"/>
      <c r="M95"/>
      <c r="N95"/>
      <c r="O95"/>
      <c r="P95"/>
      <c r="Q95"/>
    </row>
  </sheetData>
  <sheetProtection sheet="1" objects="1" scenarios="1"/>
  <mergeCells count="16">
    <mergeCell ref="A1:E1"/>
    <mergeCell ref="H1:K1"/>
    <mergeCell ref="N1:Q1"/>
    <mergeCell ref="N31:Q31"/>
    <mergeCell ref="H16:K16"/>
    <mergeCell ref="B16:E16"/>
    <mergeCell ref="N16:Q16"/>
    <mergeCell ref="N61:Q61"/>
    <mergeCell ref="H61:K61"/>
    <mergeCell ref="B31:E31"/>
    <mergeCell ref="B76:E76"/>
    <mergeCell ref="B46:E46"/>
    <mergeCell ref="H31:K31"/>
    <mergeCell ref="H46:K46"/>
    <mergeCell ref="B61:E61"/>
    <mergeCell ref="N46:Q46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58:X221"/>
  <sheetViews>
    <sheetView tabSelected="1" topLeftCell="A205" zoomScale="73" zoomScaleNormal="73" workbookViewId="0">
      <selection activeCell="Y183" sqref="Y183"/>
    </sheetView>
  </sheetViews>
  <sheetFormatPr defaultRowHeight="17.100000000000001" customHeight="1" x14ac:dyDescent="0.25"/>
  <cols>
    <col min="1" max="1" width="3.85546875" customWidth="1"/>
    <col min="2" max="14" width="9.7109375" customWidth="1"/>
    <col min="15" max="15" width="5.5703125" customWidth="1"/>
    <col min="16" max="16" width="3.85546875" customWidth="1"/>
    <col min="19" max="19" width="1.5703125" customWidth="1"/>
    <col min="20" max="22" width="9.140625" hidden="1" customWidth="1"/>
  </cols>
  <sheetData>
    <row r="58" spans="23:23" ht="17.100000000000001" customHeight="1" x14ac:dyDescent="0.25">
      <c r="W58" s="31" t="s">
        <v>17</v>
      </c>
    </row>
    <row r="105" spans="23:23" ht="17.100000000000001" customHeight="1" x14ac:dyDescent="0.25">
      <c r="W105" s="33" t="s">
        <v>17</v>
      </c>
    </row>
    <row r="118" spans="23:24" ht="17.100000000000001" customHeight="1" x14ac:dyDescent="0.25">
      <c r="X118" s="31" t="s">
        <v>17</v>
      </c>
    </row>
    <row r="128" spans="23:24" ht="17.100000000000001" customHeight="1" x14ac:dyDescent="0.25">
      <c r="W128" s="32" t="s">
        <v>17</v>
      </c>
    </row>
    <row r="142" spans="23:23" ht="17.100000000000001" customHeight="1" x14ac:dyDescent="0.25">
      <c r="W142" s="30"/>
    </row>
    <row r="164" spans="23:23" ht="17.100000000000001" customHeight="1" x14ac:dyDescent="0.25">
      <c r="W164" s="32" t="s">
        <v>17</v>
      </c>
    </row>
    <row r="185" spans="5:23" ht="17.100000000000001" customHeight="1" x14ac:dyDescent="0.25">
      <c r="E185" t="s">
        <v>17</v>
      </c>
    </row>
    <row r="186" spans="5:23" ht="15" x14ac:dyDescent="0.25"/>
    <row r="189" spans="5:23" ht="17.100000000000001" customHeight="1" x14ac:dyDescent="0.25">
      <c r="W189" t="s">
        <v>17</v>
      </c>
    </row>
    <row r="221" spans="4:4" ht="17.100000000000001" customHeight="1" x14ac:dyDescent="0.25">
      <c r="D221" s="1" t="s">
        <v>16</v>
      </c>
    </row>
  </sheetData>
  <phoneticPr fontId="2" type="noConversion"/>
  <pageMargins left="0.14000000000000001" right="0.09" top="0.69" bottom="0.68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DATI GENERALI COMUNE VITTORIA</vt:lpstr>
      <vt:lpstr>grafici</vt:lpstr>
      <vt:lpstr>Foglio1</vt:lpstr>
      <vt:lpstr>grafici!Area_stampa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Direttore</dc:creator>
  <cp:lastModifiedBy>User</cp:lastModifiedBy>
  <cp:lastPrinted>2015-01-28T09:41:43Z</cp:lastPrinted>
  <dcterms:created xsi:type="dcterms:W3CDTF">2009-08-25T09:41:51Z</dcterms:created>
  <dcterms:modified xsi:type="dcterms:W3CDTF">2018-11-29T10:10:08Z</dcterms:modified>
</cp:coreProperties>
</file>