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95" yWindow="150" windowWidth="14445" windowHeight="5385" tabRatio="402"/>
  </bookViews>
  <sheets>
    <sheet name="DATI GENERALI COMUNE VITTORIA" sheetId="20" r:id="rId1"/>
    <sheet name="grafici" sheetId="21" r:id="rId2"/>
    <sheet name="Foglio1" sheetId="22" r:id="rId3"/>
  </sheets>
  <definedNames>
    <definedName name="_xlnm.Print_Area" localSheetId="1">grafici!$A$1:$P$240</definedName>
  </definedNames>
  <calcPr calcId="125725"/>
  <fileRecoveryPr autoRecover="0"/>
</workbook>
</file>

<file path=xl/calcChain.xml><?xml version="1.0" encoding="utf-8"?>
<calcChain xmlns="http://schemas.openxmlformats.org/spreadsheetml/2006/main">
  <c r="C13" i="20"/>
  <c r="B13"/>
  <c r="D13" s="1"/>
  <c r="J42"/>
  <c r="E41"/>
  <c r="D41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K42"/>
  <c r="J43"/>
  <c r="K43"/>
  <c r="J44"/>
  <c r="K44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E13" l="1"/>
  <c r="Q59"/>
  <c r="P59"/>
  <c r="Q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Q73"/>
  <c r="P74"/>
  <c r="Q74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C3"/>
  <c r="B3"/>
  <c r="Q20"/>
  <c r="P20"/>
  <c r="P29"/>
  <c r="P28"/>
  <c r="P27"/>
  <c r="P26"/>
  <c r="P25"/>
  <c r="P24"/>
  <c r="P23"/>
  <c r="P22"/>
  <c r="P21"/>
  <c r="P19"/>
  <c r="P18"/>
  <c r="D18"/>
  <c r="D19"/>
  <c r="D20"/>
  <c r="D21"/>
  <c r="D22"/>
  <c r="D23"/>
  <c r="D24"/>
  <c r="D25"/>
  <c r="D26"/>
  <c r="D27"/>
  <c r="D28"/>
  <c r="D29"/>
  <c r="D63"/>
  <c r="D64"/>
  <c r="D65"/>
  <c r="D66"/>
  <c r="D67"/>
  <c r="D68"/>
  <c r="D69"/>
  <c r="D70"/>
  <c r="D71"/>
  <c r="D72"/>
  <c r="D73"/>
  <c r="D74"/>
  <c r="Q29"/>
  <c r="Q28"/>
  <c r="Q27"/>
  <c r="Q26"/>
  <c r="Q25"/>
  <c r="Q24"/>
  <c r="Q23"/>
  <c r="Q22"/>
  <c r="Q21"/>
  <c r="Q19"/>
  <c r="Q18"/>
  <c r="E29"/>
  <c r="E28"/>
  <c r="E27"/>
  <c r="E26"/>
  <c r="E25"/>
  <c r="E24"/>
  <c r="E23"/>
  <c r="E22"/>
  <c r="E21"/>
  <c r="E20"/>
  <c r="E19"/>
  <c r="E18"/>
  <c r="E74"/>
  <c r="E73"/>
  <c r="E72"/>
  <c r="E71"/>
  <c r="E70"/>
  <c r="E69"/>
  <c r="E68"/>
  <c r="E67"/>
  <c r="E66"/>
  <c r="E65"/>
  <c r="E64"/>
  <c r="E63"/>
  <c r="Q44"/>
  <c r="Q43"/>
  <c r="Q42"/>
  <c r="Q41"/>
  <c r="Q40"/>
  <c r="Q39"/>
  <c r="Q38"/>
  <c r="Q37"/>
  <c r="Q36"/>
  <c r="Q35"/>
  <c r="Q34"/>
  <c r="Q33"/>
  <c r="E44"/>
  <c r="E43"/>
  <c r="E42"/>
  <c r="E40"/>
  <c r="E39"/>
  <c r="E38"/>
  <c r="E37"/>
  <c r="E36"/>
  <c r="E35"/>
  <c r="E34"/>
  <c r="E33"/>
  <c r="E89"/>
  <c r="E88"/>
  <c r="E87"/>
  <c r="E86"/>
  <c r="E85"/>
  <c r="E84"/>
  <c r="E83"/>
  <c r="E82"/>
  <c r="E81"/>
  <c r="E80"/>
  <c r="E79"/>
  <c r="E78"/>
  <c r="D89"/>
  <c r="D88"/>
  <c r="D87"/>
  <c r="D86"/>
  <c r="D85"/>
  <c r="D84"/>
  <c r="D83"/>
  <c r="D82"/>
  <c r="D81"/>
  <c r="D80"/>
  <c r="D79"/>
  <c r="D78"/>
  <c r="P14"/>
  <c r="P13"/>
  <c r="P12"/>
  <c r="P11"/>
  <c r="P10"/>
  <c r="P9"/>
  <c r="P8"/>
  <c r="P7"/>
  <c r="P6"/>
  <c r="P5"/>
  <c r="P4"/>
  <c r="P3"/>
  <c r="Q14"/>
  <c r="Q13"/>
  <c r="Q12"/>
  <c r="Q11"/>
  <c r="Q10"/>
  <c r="Q9"/>
  <c r="Q8"/>
  <c r="Q7"/>
  <c r="Q6"/>
  <c r="Q5"/>
  <c r="Q4"/>
  <c r="Q3"/>
  <c r="C14"/>
  <c r="C12"/>
  <c r="C11"/>
  <c r="C10"/>
  <c r="C9"/>
  <c r="C8"/>
  <c r="C7"/>
  <c r="C6"/>
  <c r="C5"/>
  <c r="C4"/>
  <c r="B14"/>
  <c r="B12"/>
  <c r="B11"/>
  <c r="B10"/>
  <c r="B9"/>
  <c r="B8"/>
  <c r="B7"/>
  <c r="B6"/>
  <c r="B5"/>
  <c r="B4"/>
  <c r="D33"/>
  <c r="D34"/>
  <c r="D35"/>
  <c r="D36"/>
  <c r="D37"/>
  <c r="D38"/>
  <c r="D39"/>
  <c r="D40"/>
  <c r="D42"/>
  <c r="D43"/>
  <c r="D44"/>
  <c r="P33"/>
  <c r="P34"/>
  <c r="P35"/>
  <c r="P36"/>
  <c r="P37"/>
  <c r="P38"/>
  <c r="P39"/>
  <c r="P40"/>
  <c r="P41"/>
  <c r="P42"/>
  <c r="P43"/>
  <c r="P44"/>
  <c r="E3" l="1"/>
  <c r="D3"/>
  <c r="E12"/>
  <c r="D12"/>
  <c r="D11"/>
  <c r="D7"/>
  <c r="E4"/>
  <c r="D9"/>
  <c r="E8"/>
  <c r="D4"/>
  <c r="D10"/>
  <c r="E7"/>
  <c r="E10"/>
  <c r="D6"/>
  <c r="D8"/>
  <c r="D14"/>
  <c r="E14"/>
  <c r="E5"/>
  <c r="E6"/>
  <c r="E9"/>
  <c r="D5"/>
  <c r="E11"/>
</calcChain>
</file>

<file path=xl/sharedStrings.xml><?xml version="1.0" encoding="utf-8"?>
<sst xmlns="http://schemas.openxmlformats.org/spreadsheetml/2006/main" count="309" uniqueCount="35">
  <si>
    <t>MESE</t>
  </si>
  <si>
    <t>GIORNATE LAVORATIVE</t>
  </si>
  <si>
    <t>GIORNI DI ASSENZA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</si>
  <si>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</si>
  <si>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</si>
  <si>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</si>
  <si>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</si>
  <si>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</si>
  <si>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</si>
  <si>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</si>
  <si>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</si>
  <si>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</si>
  <si>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</si>
  <si>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</si>
  <si>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</si>
  <si>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PRESENZA</t>
  </si>
  <si>
    <t/>
  </si>
  <si>
    <t xml:space="preserve"> </t>
  </si>
  <si>
    <t>%  ASSENZA</t>
  </si>
  <si>
    <t>DIREZIONE AVVOCATURA</t>
  </si>
  <si>
    <t>DIREZIONE POLIZIA MUNICIPALE</t>
  </si>
  <si>
    <t>DIREZIONE POLITICHE FINANZIARIE, BILANCIO ED ECONOMATO</t>
  </si>
  <si>
    <t xml:space="preserve">DIREZIONE  RISORSE 
UMANE
</t>
  </si>
  <si>
    <t>DIREZIONE C.U.C. – SEZIONE DI VITTORIA</t>
  </si>
  <si>
    <t>DIREZIONE ECOLOGIA E TUTELA DEL PATRIMONIO AMBIENTALE</t>
  </si>
  <si>
    <t>DIREZIONE SVILUPPO ECONOMICO, ATTIVITA' PRODUTTIVE, AGRICOLTURA E  TURISMO</t>
  </si>
  <si>
    <t>DIREZIONE TRIBUTI E  SERVIZI DI FISCALITA’ LOCALE</t>
  </si>
  <si>
    <t>GABINETTO DEL SINDACO</t>
  </si>
  <si>
    <t>UFFICIO DEL SEGRETARIO GENERALE</t>
  </si>
  <si>
    <t>SISTEMI E SERVIZI  DEMOGRAFICI , STATISTICI, INFORMATICI</t>
  </si>
  <si>
    <t>RIEPILOGO GENERALE  -  ANNO 2017</t>
  </si>
  <si>
    <t>DIREZIONE URBANISTICA</t>
  </si>
  <si>
    <t>MANUTENZIONI SERVIZI TECNICI E CIMITERIALI</t>
  </si>
  <si>
    <t>DIREZIONE AFFARI GENERALI   E PROGRAMMAZIONE COMUNITARIA</t>
  </si>
  <si>
    <t>POLITICHE SOCIO ASSISTENZIALI, PUBBLICA ISTRUZIONE e POLITICHE CULTURALI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</si>
</sst>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92D050"/>
      <name val="Calibri"/>
      <family val="2"/>
    </font>
    <font>
      <sz val="16"/>
      <color rgb="FF92D050"/>
      <name val="Calibri"/>
      <family val="2"/>
      <scheme val="minor"/>
    </font>
    <font>
      <b/>
      <sz val="14"/>
      <color rgb="FF92D050"/>
      <name val="Calibri"/>
      <family val="2"/>
    </font>
    <font>
      <b/>
      <sz val="20"/>
      <color rgb="FF92D050"/>
      <name val="Calibri"/>
      <family val="2"/>
    </font>
    <font>
      <sz val="11"/>
      <color rgb="FF92D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8"/>
      <color theme="6"/>
      <name val="Calibri"/>
      <family val="2"/>
    </font>
    <font>
      <sz val="10"/>
      <color rgb="FF548DD4"/>
      <name val="Times New Roman"/>
      <family val="1"/>
    </font>
    <font>
      <sz val="10"/>
      <color rgb="FF548DD4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quotePrefix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1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" fontId="0" fillId="0" borderId="2" xfId="0" applyNumberFormat="1" applyFont="1" applyBorder="1" applyProtection="1"/>
    <xf numFmtId="2" fontId="0" fillId="0" borderId="2" xfId="0" applyNumberFormat="1" applyFont="1" applyBorder="1" applyProtection="1"/>
    <xf numFmtId="1" fontId="0" fillId="0" borderId="2" xfId="0" applyNumberFormat="1" applyBorder="1" applyProtection="1"/>
    <xf numFmtId="2" fontId="0" fillId="0" borderId="2" xfId="0" applyNumberFormat="1" applyBorder="1" applyProtection="1"/>
    <xf numFmtId="1" fontId="4" fillId="0" borderId="2" xfId="0" applyNumberFormat="1" applyFont="1" applyBorder="1" applyProtection="1">
      <protection locked="0"/>
    </xf>
    <xf numFmtId="1" fontId="4" fillId="0" borderId="2" xfId="0" applyNumberFormat="1" applyFont="1" applyBorder="1" applyProtection="1"/>
    <xf numFmtId="0" fontId="4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2" fillId="0" borderId="0" xfId="0" applyFont="1"/>
    <xf numFmtId="0" fontId="17" fillId="0" borderId="0" xfId="0" applyFont="1"/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0" fillId="0" borderId="0" xfId="0" applyNumberFormat="1" applyBorder="1" applyProtection="1">
      <protection locked="0"/>
    </xf>
    <xf numFmtId="1" fontId="0" fillId="0" borderId="0" xfId="0" applyNumberFormat="1" applyBorder="1" applyProtection="1"/>
    <xf numFmtId="1" fontId="0" fillId="0" borderId="0" xfId="0" applyNumberFormat="1" applyFont="1" applyBorder="1" applyProtection="1"/>
    <xf numFmtId="0" fontId="0" fillId="0" borderId="0" xfId="0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AFFARI GENERALI E PROGRAMMAZIONE COMUNITARIA</a:t>
            </a:r>
            <a:r>
              <a:rPr lang="it-IT" baseline="0"/>
              <a:t> </a:t>
            </a:r>
            <a:endParaRPr lang="it-IT"/>
          </a:p>
        </c:rich>
      </c:tx>
      <c:layout>
        <c:manualLayout>
          <c:xMode val="edge"/>
          <c:yMode val="edge"/>
          <c:x val="0.14919668899429117"/>
          <c:y val="6.50616460381535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78456157003694"/>
          <c:y val="0.21212183984919494"/>
          <c:w val="0.83297457621322513"/>
          <c:h val="0.47272867166392296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VITTORIA'!$B$17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VITTORIA'!$B$18:$B$29</c:f>
              <c:numCache>
                <c:formatCode>0</c:formatCode>
                <c:ptCount val="12"/>
                <c:pt idx="0">
                  <c:v>1302</c:v>
                </c:pt>
                <c:pt idx="1">
                  <c:v>1240</c:v>
                </c:pt>
                <c:pt idx="2">
                  <c:v>1403</c:v>
                </c:pt>
                <c:pt idx="3">
                  <c:v>1122</c:v>
                </c:pt>
                <c:pt idx="4">
                  <c:v>1320</c:v>
                </c:pt>
                <c:pt idx="5">
                  <c:v>1281</c:v>
                </c:pt>
                <c:pt idx="6">
                  <c:v>1240</c:v>
                </c:pt>
                <c:pt idx="7">
                  <c:v>1386</c:v>
                </c:pt>
                <c:pt idx="8">
                  <c:v>1512</c:v>
                </c:pt>
                <c:pt idx="9">
                  <c:v>1276</c:v>
                </c:pt>
                <c:pt idx="10">
                  <c:v>1239</c:v>
                </c:pt>
                <c:pt idx="11">
                  <c:v>1062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VITTORIA'!$C$17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VITTORIA'!$C$18:$C$29</c:f>
              <c:numCache>
                <c:formatCode>0</c:formatCode>
                <c:ptCount val="12"/>
                <c:pt idx="0">
                  <c:v>322</c:v>
                </c:pt>
                <c:pt idx="1">
                  <c:v>254</c:v>
                </c:pt>
                <c:pt idx="2">
                  <c:v>242</c:v>
                </c:pt>
                <c:pt idx="3">
                  <c:v>269</c:v>
                </c:pt>
                <c:pt idx="4">
                  <c:v>261</c:v>
                </c:pt>
                <c:pt idx="5">
                  <c:v>295</c:v>
                </c:pt>
                <c:pt idx="6">
                  <c:v>475</c:v>
                </c:pt>
                <c:pt idx="7">
                  <c:v>672</c:v>
                </c:pt>
                <c:pt idx="8">
                  <c:v>355</c:v>
                </c:pt>
                <c:pt idx="9">
                  <c:v>277</c:v>
                </c:pt>
                <c:pt idx="10">
                  <c:v>255</c:v>
                </c:pt>
                <c:pt idx="11">
                  <c:v>316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VITTORIA'!$D$17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VITTORIA'!$D$18:$D$29</c:f>
              <c:numCache>
                <c:formatCode>0</c:formatCode>
                <c:ptCount val="12"/>
                <c:pt idx="0">
                  <c:v>980</c:v>
                </c:pt>
                <c:pt idx="1">
                  <c:v>986</c:v>
                </c:pt>
                <c:pt idx="2">
                  <c:v>1161</c:v>
                </c:pt>
                <c:pt idx="3">
                  <c:v>853</c:v>
                </c:pt>
                <c:pt idx="4">
                  <c:v>1059</c:v>
                </c:pt>
                <c:pt idx="5">
                  <c:v>986</c:v>
                </c:pt>
                <c:pt idx="6">
                  <c:v>765</c:v>
                </c:pt>
                <c:pt idx="7">
                  <c:v>714</c:v>
                </c:pt>
                <c:pt idx="8">
                  <c:v>1157</c:v>
                </c:pt>
                <c:pt idx="9">
                  <c:v>999</c:v>
                </c:pt>
                <c:pt idx="10">
                  <c:v>984</c:v>
                </c:pt>
                <c:pt idx="11">
                  <c:v>746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VITTORIA'!$E$17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VITTORIA'!$E$18:$E$29</c:f>
              <c:numCache>
                <c:formatCode>0</c:formatCode>
                <c:ptCount val="12"/>
                <c:pt idx="0">
                  <c:v>24.731182795698924</c:v>
                </c:pt>
                <c:pt idx="1">
                  <c:v>20.483870967741936</c:v>
                </c:pt>
                <c:pt idx="2">
                  <c:v>17.248752672843906</c:v>
                </c:pt>
                <c:pt idx="3">
                  <c:v>23.975044563279859</c:v>
                </c:pt>
                <c:pt idx="4">
                  <c:v>19.772727272727273</c:v>
                </c:pt>
                <c:pt idx="5">
                  <c:v>23.028883684621391</c:v>
                </c:pt>
                <c:pt idx="6">
                  <c:v>38.306451612903224</c:v>
                </c:pt>
                <c:pt idx="7">
                  <c:v>48.484848484848484</c:v>
                </c:pt>
                <c:pt idx="8">
                  <c:v>23.478835978835981</c:v>
                </c:pt>
                <c:pt idx="9">
                  <c:v>21.70846394984326</c:v>
                </c:pt>
                <c:pt idx="10">
                  <c:v>20.581113801452787</c:v>
                </c:pt>
                <c:pt idx="11">
                  <c:v>29.75517890772128</c:v>
                </c:pt>
              </c:numCache>
            </c:numRef>
          </c:val>
        </c:ser>
        <c:axId val="98989184"/>
        <c:axId val="98990720"/>
      </c:barChart>
      <c:catAx>
        <c:axId val="98989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8990720"/>
        <c:crosses val="autoZero"/>
        <c:auto val="1"/>
        <c:lblAlgn val="ctr"/>
        <c:lblOffset val="100"/>
      </c:catAx>
      <c:valAx>
        <c:axId val="98990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561071496964167E-2"/>
              <c:y val="0.2807673586256262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89891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POLIZIA MUNICIPALE</a:t>
            </a:r>
          </a:p>
        </c:rich>
      </c:tx>
      <c:layout>
        <c:manualLayout>
          <c:xMode val="edge"/>
          <c:yMode val="edge"/>
          <c:x val="0.37874014544529305"/>
          <c:y val="3.69495510936646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86214834392223"/>
          <c:y val="0.16564417177914109"/>
          <c:w val="0.83189698943933388"/>
          <c:h val="0.51533742331288368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VITTORIA'!$N$32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VITTORIA'!$N$33:$N$44</c:f>
              <c:numCache>
                <c:formatCode>0</c:formatCode>
                <c:ptCount val="12"/>
                <c:pt idx="0">
                  <c:v>1757</c:v>
                </c:pt>
                <c:pt idx="1">
                  <c:v>1626</c:v>
                </c:pt>
                <c:pt idx="2">
                  <c:v>1779</c:v>
                </c:pt>
                <c:pt idx="3">
                  <c:v>1514</c:v>
                </c:pt>
                <c:pt idx="4">
                  <c:v>1752</c:v>
                </c:pt>
                <c:pt idx="5">
                  <c:v>1690</c:v>
                </c:pt>
                <c:pt idx="6">
                  <c:v>1643</c:v>
                </c:pt>
                <c:pt idx="7">
                  <c:v>1908</c:v>
                </c:pt>
                <c:pt idx="8">
                  <c:v>1798</c:v>
                </c:pt>
                <c:pt idx="9">
                  <c:v>1707</c:v>
                </c:pt>
                <c:pt idx="10">
                  <c:v>1649</c:v>
                </c:pt>
                <c:pt idx="11">
                  <c:v>1478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VITTORIA'!$O$32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VITTORIA'!$O$33:$O$44</c:f>
              <c:numCache>
                <c:formatCode>0</c:formatCode>
                <c:ptCount val="12"/>
                <c:pt idx="0">
                  <c:v>369</c:v>
                </c:pt>
                <c:pt idx="1">
                  <c:v>310</c:v>
                </c:pt>
                <c:pt idx="2">
                  <c:v>306</c:v>
                </c:pt>
                <c:pt idx="3">
                  <c:v>267</c:v>
                </c:pt>
                <c:pt idx="4">
                  <c:v>295</c:v>
                </c:pt>
                <c:pt idx="5">
                  <c:v>316</c:v>
                </c:pt>
                <c:pt idx="6">
                  <c:v>490</c:v>
                </c:pt>
                <c:pt idx="7">
                  <c:v>719</c:v>
                </c:pt>
                <c:pt idx="8">
                  <c:v>388</c:v>
                </c:pt>
                <c:pt idx="9">
                  <c:v>266</c:v>
                </c:pt>
                <c:pt idx="10">
                  <c:v>263</c:v>
                </c:pt>
                <c:pt idx="11">
                  <c:v>360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VITTORIA'!$P$32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VITTORIA'!$P$33:$P$44</c:f>
              <c:numCache>
                <c:formatCode>0</c:formatCode>
                <c:ptCount val="12"/>
                <c:pt idx="0">
                  <c:v>1388</c:v>
                </c:pt>
                <c:pt idx="1">
                  <c:v>1316</c:v>
                </c:pt>
                <c:pt idx="2">
                  <c:v>1473</c:v>
                </c:pt>
                <c:pt idx="3">
                  <c:v>1247</c:v>
                </c:pt>
                <c:pt idx="4">
                  <c:v>1457</c:v>
                </c:pt>
                <c:pt idx="5">
                  <c:v>1374</c:v>
                </c:pt>
                <c:pt idx="6">
                  <c:v>1153</c:v>
                </c:pt>
                <c:pt idx="7">
                  <c:v>1189</c:v>
                </c:pt>
                <c:pt idx="8">
                  <c:v>1410</c:v>
                </c:pt>
                <c:pt idx="9">
                  <c:v>1441</c:v>
                </c:pt>
                <c:pt idx="10">
                  <c:v>1386</c:v>
                </c:pt>
                <c:pt idx="11">
                  <c:v>1118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VITTORIA'!$Q$32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VITTORIA'!$Q$33:$Q$44</c:f>
              <c:numCache>
                <c:formatCode>0.00</c:formatCode>
                <c:ptCount val="12"/>
                <c:pt idx="0">
                  <c:v>21.001707455890724</c:v>
                </c:pt>
                <c:pt idx="1">
                  <c:v>19.065190651906519</c:v>
                </c:pt>
                <c:pt idx="2">
                  <c:v>17.200674536256326</c:v>
                </c:pt>
                <c:pt idx="3">
                  <c:v>17.635402906208718</c:v>
                </c:pt>
                <c:pt idx="4">
                  <c:v>16.837899543378995</c:v>
                </c:pt>
                <c:pt idx="5">
                  <c:v>18.698224852071004</c:v>
                </c:pt>
                <c:pt idx="6">
                  <c:v>29.823493609251368</c:v>
                </c:pt>
                <c:pt idx="7">
                  <c:v>37.683438155136265</c:v>
                </c:pt>
                <c:pt idx="8">
                  <c:v>21.579532814238043</c:v>
                </c:pt>
                <c:pt idx="9">
                  <c:v>15.582893966022263</c:v>
                </c:pt>
                <c:pt idx="10">
                  <c:v>15.949060036385687</c:v>
                </c:pt>
                <c:pt idx="11">
                  <c:v>24.357239512855212</c:v>
                </c:pt>
              </c:numCache>
            </c:numRef>
          </c:val>
        </c:ser>
        <c:axId val="101782272"/>
        <c:axId val="101783808"/>
      </c:barChart>
      <c:catAx>
        <c:axId val="1017822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783808"/>
        <c:crosses val="autoZero"/>
        <c:auto val="1"/>
        <c:lblAlgn val="ctr"/>
        <c:lblOffset val="100"/>
      </c:catAx>
      <c:valAx>
        <c:axId val="1017838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8057969046972571E-2"/>
              <c:y val="0.24108303946669463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7822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 ECOLOGIA E TUTELA  DEL PATRIMONIO AMBIENTALE</a:t>
            </a:r>
          </a:p>
        </c:rich>
      </c:tx>
      <c:layout>
        <c:manualLayout>
          <c:xMode val="edge"/>
          <c:yMode val="edge"/>
          <c:x val="0.27746497871605258"/>
          <c:y val="4.9022344028164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69967707212223"/>
          <c:y val="0.16207999474386808"/>
          <c:w val="0.83315392895586649"/>
          <c:h val="0.51987922842373424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VITTORIA'!$N$62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VITTORIA'!$M$63:$M$74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VITTORIA'!$N$63:$N$74</c:f>
              <c:numCache>
                <c:formatCode>0</c:formatCode>
                <c:ptCount val="12"/>
                <c:pt idx="0">
                  <c:v>332</c:v>
                </c:pt>
                <c:pt idx="1">
                  <c:v>333</c:v>
                </c:pt>
                <c:pt idx="2">
                  <c:v>374</c:v>
                </c:pt>
                <c:pt idx="3">
                  <c:v>258</c:v>
                </c:pt>
                <c:pt idx="4">
                  <c:v>419</c:v>
                </c:pt>
                <c:pt idx="5">
                  <c:v>406</c:v>
                </c:pt>
                <c:pt idx="6">
                  <c:v>422</c:v>
                </c:pt>
                <c:pt idx="7">
                  <c:v>447</c:v>
                </c:pt>
                <c:pt idx="8">
                  <c:v>434</c:v>
                </c:pt>
                <c:pt idx="9">
                  <c:v>425</c:v>
                </c:pt>
                <c:pt idx="10">
                  <c:v>379</c:v>
                </c:pt>
                <c:pt idx="11">
                  <c:v>375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VITTORIA'!$O$62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VITTORIA'!$M$63:$M$74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VITTORIA'!$O$63:$O$74</c:f>
              <c:numCache>
                <c:formatCode>0</c:formatCode>
                <c:ptCount val="12"/>
                <c:pt idx="0">
                  <c:v>80</c:v>
                </c:pt>
                <c:pt idx="1">
                  <c:v>62</c:v>
                </c:pt>
                <c:pt idx="2">
                  <c:v>90</c:v>
                </c:pt>
                <c:pt idx="3">
                  <c:v>40</c:v>
                </c:pt>
                <c:pt idx="4">
                  <c:v>56</c:v>
                </c:pt>
                <c:pt idx="5">
                  <c:v>55</c:v>
                </c:pt>
                <c:pt idx="6">
                  <c:v>71</c:v>
                </c:pt>
                <c:pt idx="7">
                  <c:v>136</c:v>
                </c:pt>
                <c:pt idx="8">
                  <c:v>63</c:v>
                </c:pt>
                <c:pt idx="9">
                  <c:v>59</c:v>
                </c:pt>
                <c:pt idx="10">
                  <c:v>65</c:v>
                </c:pt>
                <c:pt idx="11">
                  <c:v>118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VITTORIA'!$P$62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VITTORIA'!$M$63:$M$74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VITTORIA'!$P$63:$P$74</c:f>
              <c:numCache>
                <c:formatCode>0</c:formatCode>
                <c:ptCount val="12"/>
                <c:pt idx="0">
                  <c:v>252</c:v>
                </c:pt>
                <c:pt idx="1">
                  <c:v>271</c:v>
                </c:pt>
                <c:pt idx="2">
                  <c:v>284</c:v>
                </c:pt>
                <c:pt idx="3">
                  <c:v>218</c:v>
                </c:pt>
                <c:pt idx="4">
                  <c:v>363</c:v>
                </c:pt>
                <c:pt idx="5">
                  <c:v>351</c:v>
                </c:pt>
                <c:pt idx="6">
                  <c:v>351</c:v>
                </c:pt>
                <c:pt idx="7">
                  <c:v>311</c:v>
                </c:pt>
                <c:pt idx="8">
                  <c:v>371</c:v>
                </c:pt>
                <c:pt idx="9">
                  <c:v>366</c:v>
                </c:pt>
                <c:pt idx="10">
                  <c:v>314</c:v>
                </c:pt>
                <c:pt idx="11">
                  <c:v>257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VITTORIA'!$Q$62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VITTORIA'!$M$63:$M$74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VITTORIA'!$Q$63:$Q$74</c:f>
              <c:numCache>
                <c:formatCode>0</c:formatCode>
                <c:ptCount val="12"/>
                <c:pt idx="0">
                  <c:v>24.096385542168676</c:v>
                </c:pt>
                <c:pt idx="1">
                  <c:v>18.618618618618619</c:v>
                </c:pt>
                <c:pt idx="2">
                  <c:v>24.064171122994651</c:v>
                </c:pt>
                <c:pt idx="3">
                  <c:v>15.503875968992247</c:v>
                </c:pt>
                <c:pt idx="4">
                  <c:v>13.365155131264917</c:v>
                </c:pt>
                <c:pt idx="5">
                  <c:v>13.546798029556651</c:v>
                </c:pt>
                <c:pt idx="6">
                  <c:v>16.824644549763033</c:v>
                </c:pt>
                <c:pt idx="7">
                  <c:v>30.425055928411631</c:v>
                </c:pt>
                <c:pt idx="8">
                  <c:v>14.516129032258066</c:v>
                </c:pt>
                <c:pt idx="9">
                  <c:v>13.882352941176471</c:v>
                </c:pt>
                <c:pt idx="10">
                  <c:v>17.150395778364118</c:v>
                </c:pt>
                <c:pt idx="11">
                  <c:v>31.466666666666665</c:v>
                </c:pt>
              </c:numCache>
            </c:numRef>
          </c:val>
        </c:ser>
        <c:axId val="101840768"/>
        <c:axId val="101842304"/>
      </c:barChart>
      <c:catAx>
        <c:axId val="1018407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842304"/>
        <c:crosses val="autoZero"/>
        <c:auto val="1"/>
        <c:lblAlgn val="ctr"/>
        <c:lblOffset val="100"/>
      </c:catAx>
      <c:valAx>
        <c:axId val="101842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8557222373065416E-2"/>
              <c:y val="0.25717932047484898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8407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2000"/>
              <a:t>DIREZIONE URBANISTICA</a:t>
            </a:r>
          </a:p>
        </c:rich>
      </c:tx>
      <c:layout>
        <c:manualLayout>
          <c:xMode val="edge"/>
          <c:yMode val="edge"/>
          <c:x val="0.22350988759188894"/>
          <c:y val="4.4747229403382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86214834392223"/>
          <c:y val="0.1641337386018237"/>
          <c:w val="0.83189698943933388"/>
          <c:h val="0.51975683890577562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VITTORIA'!$H$62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VITTORIA'!$H$63:$H$74</c:f>
              <c:numCache>
                <c:formatCode>0</c:formatCode>
                <c:ptCount val="12"/>
                <c:pt idx="0">
                  <c:v>462</c:v>
                </c:pt>
                <c:pt idx="1">
                  <c:v>440</c:v>
                </c:pt>
                <c:pt idx="2">
                  <c:v>529</c:v>
                </c:pt>
                <c:pt idx="3">
                  <c:v>414</c:v>
                </c:pt>
                <c:pt idx="4">
                  <c:v>506</c:v>
                </c:pt>
                <c:pt idx="5">
                  <c:v>462</c:v>
                </c:pt>
                <c:pt idx="6">
                  <c:v>440</c:v>
                </c:pt>
                <c:pt idx="7">
                  <c:v>484</c:v>
                </c:pt>
                <c:pt idx="8">
                  <c:v>441</c:v>
                </c:pt>
                <c:pt idx="9">
                  <c:v>484</c:v>
                </c:pt>
                <c:pt idx="10">
                  <c:v>483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VITTORIA'!$I$62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VITTORIA'!$I$63:$I$74</c:f>
              <c:numCache>
                <c:formatCode>0</c:formatCode>
                <c:ptCount val="12"/>
                <c:pt idx="0">
                  <c:v>59</c:v>
                </c:pt>
                <c:pt idx="1">
                  <c:v>66</c:v>
                </c:pt>
                <c:pt idx="2">
                  <c:v>46</c:v>
                </c:pt>
                <c:pt idx="3">
                  <c:v>64</c:v>
                </c:pt>
                <c:pt idx="4">
                  <c:v>42</c:v>
                </c:pt>
                <c:pt idx="5">
                  <c:v>41</c:v>
                </c:pt>
                <c:pt idx="6">
                  <c:v>131</c:v>
                </c:pt>
                <c:pt idx="7">
                  <c:v>241</c:v>
                </c:pt>
                <c:pt idx="8">
                  <c:v>55</c:v>
                </c:pt>
                <c:pt idx="9">
                  <c:v>57</c:v>
                </c:pt>
                <c:pt idx="10">
                  <c:v>91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VITTORIA'!$J$62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VITTORIA'!$J$63:$J$74</c:f>
              <c:numCache>
                <c:formatCode>0</c:formatCode>
                <c:ptCount val="12"/>
                <c:pt idx="0">
                  <c:v>403</c:v>
                </c:pt>
                <c:pt idx="1">
                  <c:v>374</c:v>
                </c:pt>
                <c:pt idx="2">
                  <c:v>483</c:v>
                </c:pt>
                <c:pt idx="3">
                  <c:v>350</c:v>
                </c:pt>
                <c:pt idx="4">
                  <c:v>464</c:v>
                </c:pt>
                <c:pt idx="5">
                  <c:v>421</c:v>
                </c:pt>
                <c:pt idx="6">
                  <c:v>309</c:v>
                </c:pt>
                <c:pt idx="7">
                  <c:v>243</c:v>
                </c:pt>
                <c:pt idx="8">
                  <c:v>386</c:v>
                </c:pt>
                <c:pt idx="9">
                  <c:v>427</c:v>
                </c:pt>
                <c:pt idx="10">
                  <c:v>392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VITTORIA'!$K$62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VITTORIA'!$K$63:$K$74</c:f>
              <c:numCache>
                <c:formatCode>0</c:formatCode>
                <c:ptCount val="12"/>
                <c:pt idx="0">
                  <c:v>12.770562770562771</c:v>
                </c:pt>
                <c:pt idx="1">
                  <c:v>15</c:v>
                </c:pt>
                <c:pt idx="2">
                  <c:v>8.695652173913043</c:v>
                </c:pt>
                <c:pt idx="3">
                  <c:v>15.458937198067632</c:v>
                </c:pt>
                <c:pt idx="4">
                  <c:v>8.3003952569169961</c:v>
                </c:pt>
                <c:pt idx="5">
                  <c:v>8.8744588744588757</c:v>
                </c:pt>
                <c:pt idx="6">
                  <c:v>29.772727272727273</c:v>
                </c:pt>
                <c:pt idx="7">
                  <c:v>49.793388429752063</c:v>
                </c:pt>
                <c:pt idx="8">
                  <c:v>12.471655328798185</c:v>
                </c:pt>
                <c:pt idx="9">
                  <c:v>11.776859504132231</c:v>
                </c:pt>
                <c:pt idx="10">
                  <c:v>18.840579710144929</c:v>
                </c:pt>
                <c:pt idx="11">
                  <c:v>0</c:v>
                </c:pt>
              </c:numCache>
            </c:numRef>
          </c:val>
        </c:ser>
        <c:axId val="101956992"/>
        <c:axId val="101962880"/>
      </c:barChart>
      <c:catAx>
        <c:axId val="101956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962880"/>
        <c:crosses val="autoZero"/>
        <c:auto val="1"/>
        <c:lblAlgn val="ctr"/>
        <c:lblOffset val="100"/>
      </c:catAx>
      <c:valAx>
        <c:axId val="1019628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143538509299254E-2"/>
              <c:y val="0.25032732610551339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9569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AVVOCATURA</a:t>
            </a:r>
          </a:p>
        </c:rich>
      </c:tx>
      <c:layout>
        <c:manualLayout>
          <c:xMode val="edge"/>
          <c:yMode val="edge"/>
          <c:x val="0.40664551090596435"/>
          <c:y val="2.45398870595722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86214834392223"/>
          <c:y val="0.1606065358858188"/>
          <c:w val="0.83189698943933388"/>
          <c:h val="0.5242439756272953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VITTORIA'!$B$32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VITTORIA'!$B$33:$B$44</c:f>
              <c:numCache>
                <c:formatCode>0</c:formatCode>
                <c:ptCount val="12"/>
                <c:pt idx="0">
                  <c:v>189</c:v>
                </c:pt>
                <c:pt idx="1">
                  <c:v>180</c:v>
                </c:pt>
                <c:pt idx="2">
                  <c:v>207</c:v>
                </c:pt>
                <c:pt idx="3">
                  <c:v>162</c:v>
                </c:pt>
                <c:pt idx="4">
                  <c:v>198</c:v>
                </c:pt>
                <c:pt idx="5">
                  <c:v>189</c:v>
                </c:pt>
                <c:pt idx="6">
                  <c:v>180</c:v>
                </c:pt>
                <c:pt idx="7">
                  <c:v>198</c:v>
                </c:pt>
                <c:pt idx="8">
                  <c:v>189</c:v>
                </c:pt>
                <c:pt idx="9">
                  <c:v>198</c:v>
                </c:pt>
                <c:pt idx="10">
                  <c:v>189</c:v>
                </c:pt>
                <c:pt idx="11">
                  <c:v>162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VITTORIA'!$C$32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VITTORIA'!$C$33:$C$44</c:f>
              <c:numCache>
                <c:formatCode>0</c:formatCode>
                <c:ptCount val="12"/>
                <c:pt idx="0">
                  <c:v>23</c:v>
                </c:pt>
                <c:pt idx="1">
                  <c:v>17</c:v>
                </c:pt>
                <c:pt idx="2">
                  <c:v>22</c:v>
                </c:pt>
                <c:pt idx="3">
                  <c:v>19</c:v>
                </c:pt>
                <c:pt idx="4">
                  <c:v>12</c:v>
                </c:pt>
                <c:pt idx="5">
                  <c:v>40</c:v>
                </c:pt>
                <c:pt idx="6">
                  <c:v>46</c:v>
                </c:pt>
                <c:pt idx="7">
                  <c:v>94</c:v>
                </c:pt>
                <c:pt idx="8">
                  <c:v>20</c:v>
                </c:pt>
                <c:pt idx="9">
                  <c:v>13</c:v>
                </c:pt>
                <c:pt idx="10">
                  <c:v>24</c:v>
                </c:pt>
                <c:pt idx="11">
                  <c:v>31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VITTORIA'!$D$32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VITTORIA'!$D$33:$D$44</c:f>
              <c:numCache>
                <c:formatCode>0</c:formatCode>
                <c:ptCount val="12"/>
                <c:pt idx="0">
                  <c:v>166</c:v>
                </c:pt>
                <c:pt idx="1">
                  <c:v>163</c:v>
                </c:pt>
                <c:pt idx="2">
                  <c:v>185</c:v>
                </c:pt>
                <c:pt idx="3">
                  <c:v>143</c:v>
                </c:pt>
                <c:pt idx="4">
                  <c:v>186</c:v>
                </c:pt>
                <c:pt idx="5">
                  <c:v>149</c:v>
                </c:pt>
                <c:pt idx="6">
                  <c:v>134</c:v>
                </c:pt>
                <c:pt idx="7">
                  <c:v>104</c:v>
                </c:pt>
                <c:pt idx="8">
                  <c:v>169</c:v>
                </c:pt>
                <c:pt idx="9">
                  <c:v>185</c:v>
                </c:pt>
                <c:pt idx="10">
                  <c:v>165</c:v>
                </c:pt>
                <c:pt idx="11">
                  <c:v>131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VITTORIA'!$E$32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VITTORIA'!$E$33:$E$44</c:f>
              <c:numCache>
                <c:formatCode>0.00</c:formatCode>
                <c:ptCount val="12"/>
                <c:pt idx="0">
                  <c:v>12.169312169312169</c:v>
                </c:pt>
                <c:pt idx="1">
                  <c:v>9.4444444444444446</c:v>
                </c:pt>
                <c:pt idx="2">
                  <c:v>10.628019323671497</c:v>
                </c:pt>
                <c:pt idx="3">
                  <c:v>11.728395061728394</c:v>
                </c:pt>
                <c:pt idx="4">
                  <c:v>6.0606060606060606</c:v>
                </c:pt>
                <c:pt idx="5">
                  <c:v>21.164021164021165</c:v>
                </c:pt>
                <c:pt idx="6">
                  <c:v>25.555555555555554</c:v>
                </c:pt>
                <c:pt idx="7">
                  <c:v>47.474747474747474</c:v>
                </c:pt>
                <c:pt idx="8">
                  <c:v>10.582010582010582</c:v>
                </c:pt>
                <c:pt idx="9">
                  <c:v>6.5656565656565666</c:v>
                </c:pt>
                <c:pt idx="10">
                  <c:v>12.698412698412698</c:v>
                </c:pt>
                <c:pt idx="11">
                  <c:v>19.1358024691358</c:v>
                </c:pt>
              </c:numCache>
            </c:numRef>
          </c:val>
        </c:ser>
        <c:axId val="102011648"/>
        <c:axId val="102013184"/>
      </c:barChart>
      <c:catAx>
        <c:axId val="1020116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013184"/>
        <c:crosses val="autoZero"/>
        <c:auto val="1"/>
        <c:lblAlgn val="ctr"/>
        <c:lblOffset val="100"/>
      </c:catAx>
      <c:valAx>
        <c:axId val="102013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3870033487193408E-2"/>
              <c:y val="0.26060033404915295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011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RISORSE UMANE</a:t>
            </a:r>
          </a:p>
        </c:rich>
      </c:tx>
      <c:layout>
        <c:manualLayout>
          <c:xMode val="edge"/>
          <c:yMode val="edge"/>
          <c:x val="0.43312981982127496"/>
          <c:y val="3.65855306030942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69967707212223"/>
          <c:y val="0.16158560640006669"/>
          <c:w val="0.83315392895586649"/>
          <c:h val="0.5213422395171966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VITTORIA'!$B$47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VITTORIA'!$B$48:$B$59</c:f>
              <c:numCache>
                <c:formatCode>0</c:formatCode>
                <c:ptCount val="12"/>
                <c:pt idx="0">
                  <c:v>315</c:v>
                </c:pt>
                <c:pt idx="1">
                  <c:v>300</c:v>
                </c:pt>
                <c:pt idx="2">
                  <c:v>345</c:v>
                </c:pt>
                <c:pt idx="3">
                  <c:v>270</c:v>
                </c:pt>
                <c:pt idx="4">
                  <c:v>330</c:v>
                </c:pt>
                <c:pt idx="5">
                  <c:v>315</c:v>
                </c:pt>
                <c:pt idx="6">
                  <c:v>340</c:v>
                </c:pt>
                <c:pt idx="7">
                  <c:v>352</c:v>
                </c:pt>
                <c:pt idx="8">
                  <c:v>357</c:v>
                </c:pt>
                <c:pt idx="9">
                  <c:v>374</c:v>
                </c:pt>
                <c:pt idx="10">
                  <c:v>0</c:v>
                </c:pt>
                <c:pt idx="11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VITTORIA'!$C$47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VITTORIA'!$C$48:$C$59</c:f>
              <c:numCache>
                <c:formatCode>0</c:formatCode>
                <c:ptCount val="12"/>
                <c:pt idx="0">
                  <c:v>54</c:v>
                </c:pt>
                <c:pt idx="1">
                  <c:v>36</c:v>
                </c:pt>
                <c:pt idx="2">
                  <c:v>52</c:v>
                </c:pt>
                <c:pt idx="3">
                  <c:v>46</c:v>
                </c:pt>
                <c:pt idx="4">
                  <c:v>40</c:v>
                </c:pt>
                <c:pt idx="5">
                  <c:v>277</c:v>
                </c:pt>
                <c:pt idx="6">
                  <c:v>113</c:v>
                </c:pt>
                <c:pt idx="7">
                  <c:v>208</c:v>
                </c:pt>
                <c:pt idx="8">
                  <c:v>63</c:v>
                </c:pt>
                <c:pt idx="9">
                  <c:v>50</c:v>
                </c:pt>
                <c:pt idx="10">
                  <c:v>0</c:v>
                </c:pt>
                <c:pt idx="11">
                  <c:v>52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VITTORIA'!$D$47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VITTORIA'!$D$48:$D$59</c:f>
              <c:numCache>
                <c:formatCode>0</c:formatCode>
                <c:ptCount val="12"/>
                <c:pt idx="0">
                  <c:v>261</c:v>
                </c:pt>
                <c:pt idx="1">
                  <c:v>264</c:v>
                </c:pt>
                <c:pt idx="2">
                  <c:v>293</c:v>
                </c:pt>
                <c:pt idx="3">
                  <c:v>224</c:v>
                </c:pt>
                <c:pt idx="4">
                  <c:v>290</c:v>
                </c:pt>
                <c:pt idx="5">
                  <c:v>38</c:v>
                </c:pt>
                <c:pt idx="6">
                  <c:v>227</c:v>
                </c:pt>
                <c:pt idx="7">
                  <c:v>144</c:v>
                </c:pt>
                <c:pt idx="8">
                  <c:v>294</c:v>
                </c:pt>
                <c:pt idx="9">
                  <c:v>324</c:v>
                </c:pt>
                <c:pt idx="10">
                  <c:v>0</c:v>
                </c:pt>
                <c:pt idx="11">
                  <c:v>236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VITTORIA'!$E$47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VITTORIA'!$E$48:$E$59</c:f>
              <c:numCache>
                <c:formatCode>0</c:formatCode>
                <c:ptCount val="12"/>
                <c:pt idx="0">
                  <c:v>17.142857142857142</c:v>
                </c:pt>
                <c:pt idx="1">
                  <c:v>12</c:v>
                </c:pt>
                <c:pt idx="2">
                  <c:v>15.072463768115943</c:v>
                </c:pt>
                <c:pt idx="3">
                  <c:v>17.037037037037038</c:v>
                </c:pt>
                <c:pt idx="4">
                  <c:v>12.121212121212121</c:v>
                </c:pt>
                <c:pt idx="5">
                  <c:v>87.936507936507937</c:v>
                </c:pt>
                <c:pt idx="6">
                  <c:v>33.235294117647058</c:v>
                </c:pt>
                <c:pt idx="7">
                  <c:v>59.090909090909093</c:v>
                </c:pt>
                <c:pt idx="8">
                  <c:v>17.647058823529413</c:v>
                </c:pt>
                <c:pt idx="9">
                  <c:v>13.368983957219251</c:v>
                </c:pt>
                <c:pt idx="10">
                  <c:v>0</c:v>
                </c:pt>
                <c:pt idx="11">
                  <c:v>18.055555555555554</c:v>
                </c:pt>
              </c:numCache>
            </c:numRef>
          </c:val>
        </c:ser>
        <c:axId val="103454592"/>
        <c:axId val="103456128"/>
      </c:barChart>
      <c:catAx>
        <c:axId val="1034545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456128"/>
        <c:crosses val="autoZero"/>
        <c:auto val="1"/>
        <c:lblAlgn val="ctr"/>
        <c:lblOffset val="100"/>
      </c:catAx>
      <c:valAx>
        <c:axId val="1034561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7.35831840762394E-2"/>
              <c:y val="0.25845521603377553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4545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800"/>
              <a:t> POLITICHE SOCIO ASSISTENZIALI, PUBBLICA ISTRUZIONE </a:t>
            </a:r>
          </a:p>
        </c:rich>
      </c:tx>
      <c:layout>
        <c:manualLayout>
          <c:xMode val="edge"/>
          <c:yMode val="edge"/>
          <c:x val="0.20620878476493454"/>
          <c:y val="2.85626435963613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69967707212223"/>
          <c:y val="0.16158560640006669"/>
          <c:w val="0.83315392895586649"/>
          <c:h val="0.5213422395171966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VITTORIA'!$M$17</c:f>
              <c:strCache>
                <c:ptCount val="1"/>
                <c:pt idx="0">
                  <c:v>MESE</c:v>
                </c:pt>
              </c:strCache>
            </c:strRef>
          </c:tx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VITTORIA'!$M$18:$M$29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VITTORIA'!$N$17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VITTORIA'!$N$18:$N$29</c:f>
              <c:numCache>
                <c:formatCode>0</c:formatCode>
                <c:ptCount val="12"/>
                <c:pt idx="0">
                  <c:v>1903</c:v>
                </c:pt>
                <c:pt idx="1">
                  <c:v>1796</c:v>
                </c:pt>
                <c:pt idx="2">
                  <c:v>1944</c:v>
                </c:pt>
                <c:pt idx="3">
                  <c:v>1570</c:v>
                </c:pt>
                <c:pt idx="4">
                  <c:v>1864</c:v>
                </c:pt>
                <c:pt idx="5">
                  <c:v>1731</c:v>
                </c:pt>
                <c:pt idx="6">
                  <c:v>1736</c:v>
                </c:pt>
                <c:pt idx="7">
                  <c:v>1860</c:v>
                </c:pt>
                <c:pt idx="8">
                  <c:v>1826</c:v>
                </c:pt>
                <c:pt idx="9">
                  <c:v>1882</c:v>
                </c:pt>
                <c:pt idx="10">
                  <c:v>1801</c:v>
                </c:pt>
                <c:pt idx="11">
                  <c:v>1545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VITTORIA'!$O$17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VITTORIA'!$O$18:$O$29</c:f>
              <c:numCache>
                <c:formatCode>0</c:formatCode>
                <c:ptCount val="12"/>
                <c:pt idx="0">
                  <c:v>217</c:v>
                </c:pt>
                <c:pt idx="1">
                  <c:v>210</c:v>
                </c:pt>
                <c:pt idx="2">
                  <c:v>208</c:v>
                </c:pt>
                <c:pt idx="3">
                  <c:v>272</c:v>
                </c:pt>
                <c:pt idx="4">
                  <c:v>162</c:v>
                </c:pt>
                <c:pt idx="5">
                  <c:v>271</c:v>
                </c:pt>
                <c:pt idx="6">
                  <c:v>368</c:v>
                </c:pt>
                <c:pt idx="7">
                  <c:v>644</c:v>
                </c:pt>
                <c:pt idx="8">
                  <c:v>314</c:v>
                </c:pt>
                <c:pt idx="9">
                  <c:v>204</c:v>
                </c:pt>
                <c:pt idx="10">
                  <c:v>203</c:v>
                </c:pt>
                <c:pt idx="11">
                  <c:v>362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VITTORIA'!$P$17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VITTORIA'!$P$18:$P$29</c:f>
              <c:numCache>
                <c:formatCode>0</c:formatCode>
                <c:ptCount val="12"/>
                <c:pt idx="0">
                  <c:v>1686</c:v>
                </c:pt>
                <c:pt idx="1">
                  <c:v>1586</c:v>
                </c:pt>
                <c:pt idx="2">
                  <c:v>1736</c:v>
                </c:pt>
                <c:pt idx="3">
                  <c:v>1298</c:v>
                </c:pt>
                <c:pt idx="4">
                  <c:v>1702</c:v>
                </c:pt>
                <c:pt idx="5">
                  <c:v>1460</c:v>
                </c:pt>
                <c:pt idx="6">
                  <c:v>1368</c:v>
                </c:pt>
                <c:pt idx="7">
                  <c:v>1216</c:v>
                </c:pt>
                <c:pt idx="8">
                  <c:v>1512</c:v>
                </c:pt>
                <c:pt idx="9">
                  <c:v>1678</c:v>
                </c:pt>
                <c:pt idx="10">
                  <c:v>1598</c:v>
                </c:pt>
                <c:pt idx="11">
                  <c:v>1183</c:v>
                </c:pt>
              </c:numCache>
            </c:numRef>
          </c:val>
        </c:ser>
        <c:ser>
          <c:idx val="4"/>
          <c:order val="4"/>
          <c:tx>
            <c:strRef>
              <c:f>'DATI GENERALI COMUNE VITTORIA'!$Q$17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VITTORIA'!$Q$18:$Q$29</c:f>
              <c:numCache>
                <c:formatCode>0</c:formatCode>
                <c:ptCount val="12"/>
                <c:pt idx="0">
                  <c:v>11.403047819232791</c:v>
                </c:pt>
                <c:pt idx="1">
                  <c:v>11.692650334075724</c:v>
                </c:pt>
                <c:pt idx="2">
                  <c:v>10.699588477366255</c:v>
                </c:pt>
                <c:pt idx="3">
                  <c:v>17.32484076433121</c:v>
                </c:pt>
                <c:pt idx="4">
                  <c:v>8.6909871244635184</c:v>
                </c:pt>
                <c:pt idx="5">
                  <c:v>15.655690352397459</c:v>
                </c:pt>
                <c:pt idx="6">
                  <c:v>21.198156682027651</c:v>
                </c:pt>
                <c:pt idx="7">
                  <c:v>34.623655913978496</c:v>
                </c:pt>
                <c:pt idx="8">
                  <c:v>17.196056955093102</c:v>
                </c:pt>
                <c:pt idx="9">
                  <c:v>10.839532412327312</c:v>
                </c:pt>
                <c:pt idx="10">
                  <c:v>11.27151582454192</c:v>
                </c:pt>
                <c:pt idx="11">
                  <c:v>23.430420711974108</c:v>
                </c:pt>
              </c:numCache>
            </c:numRef>
          </c:val>
        </c:ser>
        <c:axId val="103600128"/>
        <c:axId val="103601664"/>
      </c:barChart>
      <c:catAx>
        <c:axId val="1036001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601664"/>
        <c:crosses val="autoZero"/>
        <c:auto val="1"/>
        <c:lblAlgn val="ctr"/>
        <c:lblOffset val="100"/>
      </c:catAx>
      <c:valAx>
        <c:axId val="103601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49332567328E-2"/>
              <c:y val="0.258455284552848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6001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MANUTENZIONI E SERVIZI CIMITERIALI</a:t>
            </a:r>
            <a:endParaRPr lang="it-IT" sz="1600" baseline="0"/>
          </a:p>
        </c:rich>
      </c:tx>
      <c:layout>
        <c:manualLayout>
          <c:xMode val="edge"/>
          <c:yMode val="edge"/>
          <c:x val="0.36672923588558382"/>
          <c:y val="5.30315854324065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69967707212223"/>
          <c:y val="0.16158560640006669"/>
          <c:w val="0.83315392895586649"/>
          <c:h val="0.5213422395171966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VITTORIA'!$N$47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VITTORIA'!$N$48:$N$59</c:f>
              <c:numCache>
                <c:formatCode>0</c:formatCode>
                <c:ptCount val="12"/>
                <c:pt idx="0">
                  <c:v>1427</c:v>
                </c:pt>
                <c:pt idx="1">
                  <c:v>1214</c:v>
                </c:pt>
                <c:pt idx="2">
                  <c:v>1430</c:v>
                </c:pt>
                <c:pt idx="3">
                  <c:v>1212</c:v>
                </c:pt>
                <c:pt idx="4">
                  <c:v>1342</c:v>
                </c:pt>
                <c:pt idx="5">
                  <c:v>1444</c:v>
                </c:pt>
                <c:pt idx="6">
                  <c:v>1468</c:v>
                </c:pt>
                <c:pt idx="7">
                  <c:v>1498</c:v>
                </c:pt>
                <c:pt idx="8">
                  <c:v>1181</c:v>
                </c:pt>
                <c:pt idx="9">
                  <c:v>1241</c:v>
                </c:pt>
                <c:pt idx="10">
                  <c:v>1168</c:v>
                </c:pt>
                <c:pt idx="11">
                  <c:v>1092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VITTORIA'!$O$47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VITTORIA'!$O$48:$O$59</c:f>
              <c:numCache>
                <c:formatCode>0</c:formatCode>
                <c:ptCount val="12"/>
                <c:pt idx="0">
                  <c:v>346</c:v>
                </c:pt>
                <c:pt idx="1">
                  <c:v>324</c:v>
                </c:pt>
                <c:pt idx="2">
                  <c:v>287</c:v>
                </c:pt>
                <c:pt idx="3">
                  <c:v>227</c:v>
                </c:pt>
                <c:pt idx="4">
                  <c:v>237</c:v>
                </c:pt>
                <c:pt idx="5">
                  <c:v>290</c:v>
                </c:pt>
                <c:pt idx="6">
                  <c:v>371</c:v>
                </c:pt>
                <c:pt idx="7">
                  <c:v>523</c:v>
                </c:pt>
                <c:pt idx="8">
                  <c:v>318</c:v>
                </c:pt>
                <c:pt idx="9">
                  <c:v>248</c:v>
                </c:pt>
                <c:pt idx="10">
                  <c:v>180</c:v>
                </c:pt>
                <c:pt idx="11">
                  <c:v>250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VITTORIA'!$P$47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VITTORIA'!$P$48:$P$59</c:f>
              <c:numCache>
                <c:formatCode>0</c:formatCode>
                <c:ptCount val="12"/>
                <c:pt idx="0">
                  <c:v>1081</c:v>
                </c:pt>
                <c:pt idx="1">
                  <c:v>890</c:v>
                </c:pt>
                <c:pt idx="2">
                  <c:v>1143</c:v>
                </c:pt>
                <c:pt idx="3">
                  <c:v>985</c:v>
                </c:pt>
                <c:pt idx="4">
                  <c:v>1105</c:v>
                </c:pt>
                <c:pt idx="5">
                  <c:v>1154</c:v>
                </c:pt>
                <c:pt idx="6">
                  <c:v>1097</c:v>
                </c:pt>
                <c:pt idx="7">
                  <c:v>975</c:v>
                </c:pt>
                <c:pt idx="8">
                  <c:v>863</c:v>
                </c:pt>
                <c:pt idx="9">
                  <c:v>993</c:v>
                </c:pt>
                <c:pt idx="10">
                  <c:v>988</c:v>
                </c:pt>
                <c:pt idx="11">
                  <c:v>842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VITTORIA'!$Q$47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VITTORIA'!$Q$48:$Q$59</c:f>
              <c:numCache>
                <c:formatCode>0</c:formatCode>
                <c:ptCount val="12"/>
                <c:pt idx="0">
                  <c:v>24.246671338472321</c:v>
                </c:pt>
                <c:pt idx="1">
                  <c:v>26.688632619439868</c:v>
                </c:pt>
                <c:pt idx="2">
                  <c:v>20.06993006993007</c:v>
                </c:pt>
                <c:pt idx="3">
                  <c:v>18.729372937293729</c:v>
                </c:pt>
                <c:pt idx="4">
                  <c:v>17.660208643815199</c:v>
                </c:pt>
                <c:pt idx="5">
                  <c:v>20.083102493074794</c:v>
                </c:pt>
                <c:pt idx="6">
                  <c:v>25.272479564032697</c:v>
                </c:pt>
                <c:pt idx="7">
                  <c:v>34.913217623497999</c:v>
                </c:pt>
                <c:pt idx="8">
                  <c:v>26.926333615580017</c:v>
                </c:pt>
                <c:pt idx="9">
                  <c:v>19.98388396454472</c:v>
                </c:pt>
                <c:pt idx="10">
                  <c:v>15.41095890410959</c:v>
                </c:pt>
                <c:pt idx="11">
                  <c:v>22.893772893772894</c:v>
                </c:pt>
              </c:numCache>
            </c:numRef>
          </c:val>
        </c:ser>
        <c:axId val="103519360"/>
        <c:axId val="103520896"/>
      </c:barChart>
      <c:catAx>
        <c:axId val="103519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520896"/>
        <c:crosses val="autoZero"/>
        <c:auto val="1"/>
        <c:lblAlgn val="ctr"/>
        <c:lblOffset val="100"/>
      </c:catAx>
      <c:valAx>
        <c:axId val="1035208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04949222024E-2"/>
              <c:y val="0.25845528455284822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5193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 DIREZIONE POLITICHE FINANZIARIE, BILANCIO ED ECONOMATO</a:t>
            </a:r>
          </a:p>
        </c:rich>
      </c:tx>
      <c:layout>
        <c:manualLayout>
          <c:xMode val="edge"/>
          <c:yMode val="edge"/>
          <c:x val="0.23386918644709331"/>
          <c:y val="2.85554690789881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69967707212223"/>
          <c:y val="0.16158560640006669"/>
          <c:w val="0.83315392895586649"/>
          <c:h val="0.5213422395171966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VITTORIA'!$H$17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VITTORIA'!$H$18:$H$29</c:f>
              <c:numCache>
                <c:formatCode>0</c:formatCode>
                <c:ptCount val="12"/>
                <c:pt idx="0">
                  <c:v>315</c:v>
                </c:pt>
                <c:pt idx="1">
                  <c:v>300</c:v>
                </c:pt>
                <c:pt idx="2">
                  <c:v>368</c:v>
                </c:pt>
                <c:pt idx="3">
                  <c:v>288</c:v>
                </c:pt>
                <c:pt idx="4">
                  <c:v>352</c:v>
                </c:pt>
                <c:pt idx="5">
                  <c:v>336</c:v>
                </c:pt>
                <c:pt idx="6">
                  <c:v>320</c:v>
                </c:pt>
                <c:pt idx="7">
                  <c:v>332</c:v>
                </c:pt>
                <c:pt idx="8">
                  <c:v>351</c:v>
                </c:pt>
                <c:pt idx="9">
                  <c:v>364</c:v>
                </c:pt>
                <c:pt idx="10">
                  <c:v>349</c:v>
                </c:pt>
                <c:pt idx="11">
                  <c:v>300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VITTORIA'!$I$17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VITTORIA'!$I$18:$I$29</c:f>
              <c:numCache>
                <c:formatCode>0</c:formatCode>
                <c:ptCount val="12"/>
                <c:pt idx="0">
                  <c:v>36</c:v>
                </c:pt>
                <c:pt idx="1">
                  <c:v>16</c:v>
                </c:pt>
                <c:pt idx="2">
                  <c:v>27</c:v>
                </c:pt>
                <c:pt idx="3">
                  <c:v>48</c:v>
                </c:pt>
                <c:pt idx="4">
                  <c:v>45</c:v>
                </c:pt>
                <c:pt idx="5">
                  <c:v>70</c:v>
                </c:pt>
                <c:pt idx="6">
                  <c:v>129</c:v>
                </c:pt>
                <c:pt idx="7">
                  <c:v>168</c:v>
                </c:pt>
                <c:pt idx="8">
                  <c:v>41</c:v>
                </c:pt>
                <c:pt idx="9">
                  <c:v>38</c:v>
                </c:pt>
                <c:pt idx="10">
                  <c:v>50</c:v>
                </c:pt>
                <c:pt idx="11">
                  <c:v>44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VITTORIA'!$J$17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VITTORIA'!$J$18:$J$29</c:f>
              <c:numCache>
                <c:formatCode>0</c:formatCode>
                <c:ptCount val="12"/>
                <c:pt idx="0">
                  <c:v>279</c:v>
                </c:pt>
                <c:pt idx="1">
                  <c:v>284</c:v>
                </c:pt>
                <c:pt idx="2">
                  <c:v>341</c:v>
                </c:pt>
                <c:pt idx="3">
                  <c:v>240</c:v>
                </c:pt>
                <c:pt idx="4">
                  <c:v>307</c:v>
                </c:pt>
                <c:pt idx="5">
                  <c:v>266</c:v>
                </c:pt>
                <c:pt idx="6">
                  <c:v>191</c:v>
                </c:pt>
                <c:pt idx="7">
                  <c:v>164</c:v>
                </c:pt>
                <c:pt idx="8">
                  <c:v>310</c:v>
                </c:pt>
                <c:pt idx="9">
                  <c:v>326</c:v>
                </c:pt>
                <c:pt idx="10">
                  <c:v>299</c:v>
                </c:pt>
                <c:pt idx="11">
                  <c:v>256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VITTORIA'!$K$17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VITTORIA'!$K$18:$K$29</c:f>
              <c:numCache>
                <c:formatCode>0</c:formatCode>
                <c:ptCount val="12"/>
                <c:pt idx="0">
                  <c:v>11.428571428571429</c:v>
                </c:pt>
                <c:pt idx="1">
                  <c:v>5.3333333333333339</c:v>
                </c:pt>
                <c:pt idx="2">
                  <c:v>7.3369565217391308</c:v>
                </c:pt>
                <c:pt idx="3">
                  <c:v>16.666666666666664</c:v>
                </c:pt>
                <c:pt idx="4">
                  <c:v>12.784090909090908</c:v>
                </c:pt>
                <c:pt idx="5">
                  <c:v>20.833333333333336</c:v>
                </c:pt>
                <c:pt idx="6">
                  <c:v>40.3125</c:v>
                </c:pt>
                <c:pt idx="7">
                  <c:v>50.602409638554214</c:v>
                </c:pt>
                <c:pt idx="8">
                  <c:v>11.680911680911681</c:v>
                </c:pt>
                <c:pt idx="9">
                  <c:v>10.43956043956044</c:v>
                </c:pt>
                <c:pt idx="10">
                  <c:v>14.326647564469914</c:v>
                </c:pt>
                <c:pt idx="11">
                  <c:v>14.666666666666666</c:v>
                </c:pt>
              </c:numCache>
            </c:numRef>
          </c:val>
        </c:ser>
        <c:axId val="99310208"/>
        <c:axId val="99324288"/>
      </c:barChart>
      <c:catAx>
        <c:axId val="993102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9324288"/>
        <c:crosses val="autoZero"/>
        <c:auto val="1"/>
        <c:lblAlgn val="ctr"/>
        <c:lblOffset val="100"/>
      </c:catAx>
      <c:valAx>
        <c:axId val="99324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04949222024E-2"/>
              <c:y val="0.25845528455284822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93102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C.U.C. - SEZIONE VITTORIA</a:t>
            </a:r>
          </a:p>
        </c:rich>
      </c:tx>
      <c:layout>
        <c:manualLayout>
          <c:xMode val="edge"/>
          <c:yMode val="edge"/>
          <c:x val="0.37727710623476646"/>
          <c:y val="7.34283254744253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86214834392223"/>
          <c:y val="0.21341495184914713"/>
          <c:w val="0.83189698943933388"/>
          <c:h val="0.4695128940681183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VITTORIA'!$B$77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VITTORIA'!$A$78:$A$89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VITTORIA'!$B$78:$B$89</c:f>
              <c:numCache>
                <c:formatCode>0</c:formatCode>
                <c:ptCount val="12"/>
                <c:pt idx="0">
                  <c:v>399</c:v>
                </c:pt>
                <c:pt idx="1">
                  <c:v>380</c:v>
                </c:pt>
                <c:pt idx="2">
                  <c:v>414</c:v>
                </c:pt>
                <c:pt idx="3">
                  <c:v>324</c:v>
                </c:pt>
                <c:pt idx="4">
                  <c:v>396</c:v>
                </c:pt>
                <c:pt idx="5">
                  <c:v>357</c:v>
                </c:pt>
                <c:pt idx="6">
                  <c:v>340</c:v>
                </c:pt>
                <c:pt idx="7">
                  <c:v>374</c:v>
                </c:pt>
                <c:pt idx="8">
                  <c:v>340</c:v>
                </c:pt>
                <c:pt idx="9">
                  <c:v>374</c:v>
                </c:pt>
                <c:pt idx="10">
                  <c:v>357</c:v>
                </c:pt>
                <c:pt idx="11">
                  <c:v>306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VITTORIA'!$C$77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VITTORIA'!$A$78:$A$89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VITTORIA'!$C$78:$C$89</c:f>
              <c:numCache>
                <c:formatCode>0</c:formatCode>
                <c:ptCount val="12"/>
                <c:pt idx="0">
                  <c:v>78</c:v>
                </c:pt>
                <c:pt idx="1">
                  <c:v>40</c:v>
                </c:pt>
                <c:pt idx="2">
                  <c:v>36</c:v>
                </c:pt>
                <c:pt idx="3">
                  <c:v>59</c:v>
                </c:pt>
                <c:pt idx="4">
                  <c:v>35</c:v>
                </c:pt>
                <c:pt idx="5">
                  <c:v>36</c:v>
                </c:pt>
                <c:pt idx="6">
                  <c:v>79</c:v>
                </c:pt>
                <c:pt idx="7">
                  <c:v>168</c:v>
                </c:pt>
                <c:pt idx="8">
                  <c:v>45</c:v>
                </c:pt>
                <c:pt idx="9">
                  <c:v>41</c:v>
                </c:pt>
                <c:pt idx="10">
                  <c:v>36</c:v>
                </c:pt>
                <c:pt idx="11">
                  <c:v>68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VITTORIA'!$D$77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VITTORIA'!$A$78:$A$89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VITTORIA'!$D$78:$D$89</c:f>
              <c:numCache>
                <c:formatCode>0</c:formatCode>
                <c:ptCount val="12"/>
                <c:pt idx="0">
                  <c:v>321</c:v>
                </c:pt>
                <c:pt idx="1">
                  <c:v>340</c:v>
                </c:pt>
                <c:pt idx="2">
                  <c:v>378</c:v>
                </c:pt>
                <c:pt idx="3">
                  <c:v>265</c:v>
                </c:pt>
                <c:pt idx="4">
                  <c:v>361</c:v>
                </c:pt>
                <c:pt idx="5">
                  <c:v>321</c:v>
                </c:pt>
                <c:pt idx="6">
                  <c:v>261</c:v>
                </c:pt>
                <c:pt idx="7">
                  <c:v>206</c:v>
                </c:pt>
                <c:pt idx="8">
                  <c:v>295</c:v>
                </c:pt>
                <c:pt idx="9">
                  <c:v>333</c:v>
                </c:pt>
                <c:pt idx="10">
                  <c:v>321</c:v>
                </c:pt>
                <c:pt idx="11">
                  <c:v>238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VITTORIA'!$E$77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VITTORIA'!$A$78:$A$89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VITTORIA'!$E$78:$E$89</c:f>
              <c:numCache>
                <c:formatCode>0.00</c:formatCode>
                <c:ptCount val="12"/>
                <c:pt idx="0">
                  <c:v>19.548872180451127</c:v>
                </c:pt>
                <c:pt idx="1">
                  <c:v>10.526315789473683</c:v>
                </c:pt>
                <c:pt idx="2">
                  <c:v>8.695652173913043</c:v>
                </c:pt>
                <c:pt idx="3">
                  <c:v>18.209876543209877</c:v>
                </c:pt>
                <c:pt idx="4">
                  <c:v>8.8383838383838391</c:v>
                </c:pt>
                <c:pt idx="5">
                  <c:v>10.084033613445378</c:v>
                </c:pt>
                <c:pt idx="6">
                  <c:v>23.235294117647058</c:v>
                </c:pt>
                <c:pt idx="7">
                  <c:v>44.919786096256686</c:v>
                </c:pt>
                <c:pt idx="8">
                  <c:v>13.23529411764706</c:v>
                </c:pt>
                <c:pt idx="9">
                  <c:v>10.962566844919785</c:v>
                </c:pt>
                <c:pt idx="10">
                  <c:v>10.084033613445378</c:v>
                </c:pt>
                <c:pt idx="11">
                  <c:v>22.222222222222221</c:v>
                </c:pt>
              </c:numCache>
            </c:numRef>
          </c:val>
        </c:ser>
        <c:axId val="101003264"/>
        <c:axId val="101004800"/>
      </c:barChart>
      <c:catAx>
        <c:axId val="101003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004800"/>
        <c:crosses val="autoZero"/>
        <c:auto val="1"/>
        <c:lblAlgn val="ctr"/>
        <c:lblOffset val="100"/>
      </c:catAx>
      <c:valAx>
        <c:axId val="101004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5475156122726035E-2"/>
              <c:y val="0.26755137315152677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0032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RIEPILOGO GENERALE - ANNO 2016</a:t>
            </a:r>
          </a:p>
        </c:rich>
      </c:tx>
      <c:layout>
        <c:manualLayout>
          <c:xMode val="edge"/>
          <c:yMode val="edge"/>
          <c:x val="0.32951416199210787"/>
          <c:y val="4.5950506186726713E-2"/>
        </c:manualLayout>
      </c:layout>
      <c:spPr>
        <a:noFill/>
        <a:ln w="254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25400"/>
        </a:sp3d>
      </c:spPr>
    </c:title>
    <c:view3D>
      <c:rotX val="40"/>
      <c:rotY val="60"/>
      <c:depthPercent val="100"/>
      <c:rAngAx val="1"/>
    </c:view3D>
    <c:plotArea>
      <c:layout>
        <c:manualLayout>
          <c:layoutTarget val="inner"/>
          <c:xMode val="edge"/>
          <c:yMode val="edge"/>
          <c:x val="0.10392609699769056"/>
          <c:y val="0.13636374445431754"/>
          <c:w val="0.76558891454965361"/>
          <c:h val="0.49188350678165038"/>
        </c:manualLayout>
      </c:layout>
      <c:bar3DChart>
        <c:barDir val="col"/>
        <c:grouping val="clustered"/>
        <c:ser>
          <c:idx val="0"/>
          <c:order val="0"/>
          <c:tx>
            <c:strRef>
              <c:f>'DATI GENERALI COMUNE VITTORIA'!$B$2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VITTORIA'!$B$3:$B$14</c:f>
              <c:numCache>
                <c:formatCode>0</c:formatCode>
                <c:ptCount val="12"/>
                <c:pt idx="0">
                  <c:v>10463</c:v>
                </c:pt>
                <c:pt idx="1">
                  <c:v>9774</c:v>
                </c:pt>
                <c:pt idx="2">
                  <c:v>10851</c:v>
                </c:pt>
                <c:pt idx="3">
                  <c:v>8948</c:v>
                </c:pt>
                <c:pt idx="4">
                  <c:v>10627</c:v>
                </c:pt>
                <c:pt idx="5">
                  <c:v>9729</c:v>
                </c:pt>
                <c:pt idx="6">
                  <c:v>10124</c:v>
                </c:pt>
                <c:pt idx="7">
                  <c:v>10761</c:v>
                </c:pt>
                <c:pt idx="8">
                  <c:v>10286</c:v>
                </c:pt>
                <c:pt idx="9">
                  <c:v>10403</c:v>
                </c:pt>
                <c:pt idx="10">
                  <c:v>0</c:v>
                </c:pt>
                <c:pt idx="11">
                  <c:v>8418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VITTORIA'!$C$2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VITTORIA'!$C$3:$C$14</c:f>
              <c:numCache>
                <c:formatCode>0</c:formatCode>
                <c:ptCount val="12"/>
                <c:pt idx="0">
                  <c:v>1974</c:v>
                </c:pt>
                <c:pt idx="1">
                  <c:v>1581</c:v>
                </c:pt>
                <c:pt idx="2">
                  <c:v>1686</c:v>
                </c:pt>
                <c:pt idx="3">
                  <c:v>1640</c:v>
                </c:pt>
                <c:pt idx="4">
                  <c:v>1506</c:v>
                </c:pt>
                <c:pt idx="5">
                  <c:v>2105</c:v>
                </c:pt>
                <c:pt idx="6">
                  <c:v>2942</c:v>
                </c:pt>
                <c:pt idx="7">
                  <c:v>4576</c:v>
                </c:pt>
                <c:pt idx="8">
                  <c:v>2079</c:v>
                </c:pt>
                <c:pt idx="9">
                  <c:v>1596</c:v>
                </c:pt>
                <c:pt idx="10">
                  <c:v>1471</c:v>
                </c:pt>
                <c:pt idx="11">
                  <c:v>2057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VITTORIA'!$D$2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VITTORIA'!$D$3:$D$14</c:f>
              <c:numCache>
                <c:formatCode>0</c:formatCode>
                <c:ptCount val="12"/>
                <c:pt idx="0">
                  <c:v>8489</c:v>
                </c:pt>
                <c:pt idx="1">
                  <c:v>8193</c:v>
                </c:pt>
                <c:pt idx="2">
                  <c:v>9165</c:v>
                </c:pt>
                <c:pt idx="3">
                  <c:v>7308</c:v>
                </c:pt>
                <c:pt idx="4">
                  <c:v>9121</c:v>
                </c:pt>
                <c:pt idx="5">
                  <c:v>7624</c:v>
                </c:pt>
                <c:pt idx="6">
                  <c:v>7182</c:v>
                </c:pt>
                <c:pt idx="7">
                  <c:v>6185</c:v>
                </c:pt>
                <c:pt idx="8">
                  <c:v>8207</c:v>
                </c:pt>
                <c:pt idx="9">
                  <c:v>8807</c:v>
                </c:pt>
                <c:pt idx="10">
                  <c:v>0</c:v>
                </c:pt>
                <c:pt idx="11">
                  <c:v>6361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VITTORIA'!$E$2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VITTORIA'!$E$3:$E$14</c:f>
              <c:numCache>
                <c:formatCode>0.00</c:formatCode>
                <c:ptCount val="12"/>
                <c:pt idx="0">
                  <c:v>18.866481888559687</c:v>
                </c:pt>
                <c:pt idx="1">
                  <c:v>16.175567833026395</c:v>
                </c:pt>
                <c:pt idx="2">
                  <c:v>15.537738457285045</c:v>
                </c:pt>
                <c:pt idx="3">
                  <c:v>18.328118015198928</c:v>
                </c:pt>
                <c:pt idx="4">
                  <c:v>14.171450079984943</c:v>
                </c:pt>
                <c:pt idx="5">
                  <c:v>21.636344948093328</c:v>
                </c:pt>
                <c:pt idx="6">
                  <c:v>29.059660213354405</c:v>
                </c:pt>
                <c:pt idx="7">
                  <c:v>42.52392900288077</c:v>
                </c:pt>
                <c:pt idx="8">
                  <c:v>20.2119385572623</c:v>
                </c:pt>
                <c:pt idx="9">
                  <c:v>15.34172834759204</c:v>
                </c:pt>
                <c:pt idx="10">
                  <c:v>0</c:v>
                </c:pt>
                <c:pt idx="11">
                  <c:v>24.435732953195533</c:v>
                </c:pt>
              </c:numCache>
            </c:numRef>
          </c:val>
        </c:ser>
        <c:shape val="cylinder"/>
        <c:axId val="100669312"/>
        <c:axId val="100670848"/>
        <c:axId val="0"/>
      </c:bar3DChart>
      <c:catAx>
        <c:axId val="100669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670848"/>
        <c:crosses val="autoZero"/>
        <c:auto val="1"/>
        <c:lblAlgn val="ctr"/>
        <c:lblOffset val="100"/>
      </c:catAx>
      <c:valAx>
        <c:axId val="100670848"/>
        <c:scaling>
          <c:orientation val="minMax"/>
        </c:scaling>
        <c:axPos val="r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8.1388454324658382E-2"/>
              <c:y val="0.29273102225857855"/>
            </c:manualLayout>
          </c:layout>
          <c:spPr>
            <a:noFill/>
            <a:ln w="25400">
              <a:noFill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669312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blipFill dpi="0" rotWithShape="1">
      <a:blip xmlns:r="http://schemas.openxmlformats.org/officeDocument/2006/relationships" r:embed="rId1"/>
      <a:srcRect/>
      <a:tile tx="0" ty="0" sx="100000" sy="100000" flip="none" algn="tl"/>
    </a:blipFill>
    <a:ln cap="rnd">
      <a:solidFill>
        <a:srgbClr val="FF0000">
          <a:alpha val="15000"/>
        </a:srgbClr>
      </a:solidFill>
      <a:bevel/>
    </a:ln>
    <a:effectLst>
      <a:outerShdw blurRad="660400" dir="5400000" algn="ctr" rotWithShape="0">
        <a:srgbClr val="000000">
          <a:alpha val="60000"/>
        </a:srgbClr>
      </a:outerShdw>
    </a:effectLst>
    <a:scene3d>
      <a:camera prst="orthographicFront"/>
      <a:lightRig rig="threePt" dir="t"/>
    </a:scene3d>
    <a:sp3d prstMaterial="dkEdge">
      <a:bevelT w="114300" h="10795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36000000000000032" l="0.75000000000000555" r="0.75000000000000555" t="0.30000000000000032" header="0.24000000000000021" footer="0.2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GABINETTO DEL SINDACO</a:t>
            </a:r>
          </a:p>
        </c:rich>
      </c:tx>
      <c:layout>
        <c:manualLayout>
          <c:xMode val="edge"/>
          <c:yMode val="edge"/>
          <c:x val="0.41405733402950662"/>
          <c:y val="3.25434395660960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94622053059112"/>
          <c:y val="0.16109422492401215"/>
          <c:w val="0.83279483632818196"/>
          <c:h val="0.52279635258359891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VITTORIA'!$H$2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VITTORIA'!$H$3:$H$14</c:f>
              <c:numCache>
                <c:formatCode>0</c:formatCode>
                <c:ptCount val="12"/>
                <c:pt idx="0">
                  <c:v>252</c:v>
                </c:pt>
                <c:pt idx="1">
                  <c:v>240</c:v>
                </c:pt>
                <c:pt idx="2">
                  <c:v>276</c:v>
                </c:pt>
                <c:pt idx="3">
                  <c:v>198</c:v>
                </c:pt>
                <c:pt idx="4">
                  <c:v>242</c:v>
                </c:pt>
                <c:pt idx="5">
                  <c:v>231</c:v>
                </c:pt>
                <c:pt idx="6">
                  <c:v>220</c:v>
                </c:pt>
                <c:pt idx="7">
                  <c:v>220</c:v>
                </c:pt>
                <c:pt idx="8">
                  <c:v>210</c:v>
                </c:pt>
                <c:pt idx="9">
                  <c:v>220</c:v>
                </c:pt>
                <c:pt idx="10">
                  <c:v>231</c:v>
                </c:pt>
                <c:pt idx="11">
                  <c:v>198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VITTORIA'!$I$2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VITTORIA'!$I$3:$I$14</c:f>
              <c:numCache>
                <c:formatCode>0</c:formatCode>
                <c:ptCount val="12"/>
                <c:pt idx="0">
                  <c:v>43</c:v>
                </c:pt>
                <c:pt idx="1">
                  <c:v>19</c:v>
                </c:pt>
                <c:pt idx="2">
                  <c:v>51</c:v>
                </c:pt>
                <c:pt idx="3">
                  <c:v>28</c:v>
                </c:pt>
                <c:pt idx="4">
                  <c:v>26</c:v>
                </c:pt>
                <c:pt idx="5">
                  <c:v>23</c:v>
                </c:pt>
                <c:pt idx="6">
                  <c:v>62</c:v>
                </c:pt>
                <c:pt idx="7">
                  <c:v>65</c:v>
                </c:pt>
                <c:pt idx="8">
                  <c:v>13</c:v>
                </c:pt>
                <c:pt idx="9">
                  <c:v>34</c:v>
                </c:pt>
                <c:pt idx="10">
                  <c:v>25</c:v>
                </c:pt>
                <c:pt idx="11">
                  <c:v>39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VITTORIA'!$J$2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VITTORIA'!$J$3:$J$14</c:f>
              <c:numCache>
                <c:formatCode>0</c:formatCode>
                <c:ptCount val="12"/>
                <c:pt idx="0">
                  <c:v>209</c:v>
                </c:pt>
                <c:pt idx="1">
                  <c:v>221</c:v>
                </c:pt>
                <c:pt idx="2">
                  <c:v>225</c:v>
                </c:pt>
                <c:pt idx="3">
                  <c:v>170</c:v>
                </c:pt>
                <c:pt idx="4">
                  <c:v>216</c:v>
                </c:pt>
                <c:pt idx="5">
                  <c:v>208</c:v>
                </c:pt>
                <c:pt idx="6">
                  <c:v>158</c:v>
                </c:pt>
                <c:pt idx="7">
                  <c:v>155</c:v>
                </c:pt>
                <c:pt idx="8">
                  <c:v>197</c:v>
                </c:pt>
                <c:pt idx="9">
                  <c:v>186</c:v>
                </c:pt>
                <c:pt idx="10">
                  <c:v>206</c:v>
                </c:pt>
                <c:pt idx="11">
                  <c:v>159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VITTORIA'!$K$2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VITTORIA'!$K$3:$K$14</c:f>
              <c:numCache>
                <c:formatCode>0.00</c:formatCode>
                <c:ptCount val="12"/>
                <c:pt idx="0">
                  <c:v>17.063492063492063</c:v>
                </c:pt>
                <c:pt idx="1">
                  <c:v>7.9166666666666661</c:v>
                </c:pt>
                <c:pt idx="2">
                  <c:v>18.478260869565215</c:v>
                </c:pt>
                <c:pt idx="3">
                  <c:v>14.14141414141414</c:v>
                </c:pt>
                <c:pt idx="4">
                  <c:v>10.743801652892563</c:v>
                </c:pt>
                <c:pt idx="5">
                  <c:v>9.9567099567099575</c:v>
                </c:pt>
                <c:pt idx="6">
                  <c:v>28.18181818181818</c:v>
                </c:pt>
                <c:pt idx="7">
                  <c:v>29.545454545454547</c:v>
                </c:pt>
                <c:pt idx="8">
                  <c:v>6.1904761904761907</c:v>
                </c:pt>
                <c:pt idx="9">
                  <c:v>15.454545454545453</c:v>
                </c:pt>
                <c:pt idx="10">
                  <c:v>10.822510822510822</c:v>
                </c:pt>
                <c:pt idx="11">
                  <c:v>19.696969696969695</c:v>
                </c:pt>
              </c:numCache>
            </c:numRef>
          </c:val>
        </c:ser>
        <c:axId val="101321728"/>
        <c:axId val="101327616"/>
      </c:barChart>
      <c:catAx>
        <c:axId val="1013217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327616"/>
        <c:crosses val="autoZero"/>
        <c:auto val="1"/>
        <c:lblAlgn val="ctr"/>
        <c:lblOffset val="100"/>
      </c:catAx>
      <c:valAx>
        <c:axId val="101327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3457408732999289E-2"/>
              <c:y val="0.25213571707791843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3217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UFFICIO DEL</a:t>
            </a:r>
            <a:r>
              <a:rPr lang="it-IT" baseline="0"/>
              <a:t> SEGRETARIO GENERALE</a:t>
            </a:r>
          </a:p>
        </c:rich>
      </c:tx>
      <c:layout>
        <c:manualLayout>
          <c:xMode val="edge"/>
          <c:yMode val="edge"/>
          <c:x val="0.34143357946836905"/>
          <c:y val="4.09187186705991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94622053059112"/>
          <c:y val="0.16207999474386808"/>
          <c:w val="0.83279483632818196"/>
          <c:h val="0.51987922842373424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VITTORIA'!$N$2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VITTORIA'!$N$3:$N$14</c:f>
              <c:numCache>
                <c:formatCode>0</c:formatCode>
                <c:ptCount val="12"/>
                <c:pt idx="0">
                  <c:v>105</c:v>
                </c:pt>
                <c:pt idx="1">
                  <c:v>100</c:v>
                </c:pt>
                <c:pt idx="2">
                  <c:v>115</c:v>
                </c:pt>
                <c:pt idx="3">
                  <c:v>90</c:v>
                </c:pt>
                <c:pt idx="4">
                  <c:v>110</c:v>
                </c:pt>
                <c:pt idx="5">
                  <c:v>105</c:v>
                </c:pt>
                <c:pt idx="6">
                  <c:v>105</c:v>
                </c:pt>
                <c:pt idx="7">
                  <c:v>110</c:v>
                </c:pt>
                <c:pt idx="8">
                  <c:v>105</c:v>
                </c:pt>
                <c:pt idx="9">
                  <c:v>110</c:v>
                </c:pt>
                <c:pt idx="10">
                  <c:v>105</c:v>
                </c:pt>
                <c:pt idx="11">
                  <c:v>90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VITTORIA'!$O$2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VITTORIA'!$O$3:$O$14</c:f>
              <c:numCache>
                <c:formatCode>0</c:formatCode>
                <c:ptCount val="12"/>
                <c:pt idx="0">
                  <c:v>19</c:v>
                </c:pt>
                <c:pt idx="1">
                  <c:v>10</c:v>
                </c:pt>
                <c:pt idx="2">
                  <c:v>14</c:v>
                </c:pt>
                <c:pt idx="3">
                  <c:v>12</c:v>
                </c:pt>
                <c:pt idx="4">
                  <c:v>8</c:v>
                </c:pt>
                <c:pt idx="5">
                  <c:v>27</c:v>
                </c:pt>
                <c:pt idx="6">
                  <c:v>36</c:v>
                </c:pt>
                <c:pt idx="7">
                  <c:v>75</c:v>
                </c:pt>
                <c:pt idx="8">
                  <c:v>20</c:v>
                </c:pt>
                <c:pt idx="9">
                  <c:v>13</c:v>
                </c:pt>
                <c:pt idx="10">
                  <c:v>31</c:v>
                </c:pt>
                <c:pt idx="11">
                  <c:v>32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VITTORIA'!$P$2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VITTORIA'!$P$3:$P$14</c:f>
              <c:numCache>
                <c:formatCode>0</c:formatCode>
                <c:ptCount val="12"/>
                <c:pt idx="0">
                  <c:v>86</c:v>
                </c:pt>
                <c:pt idx="1">
                  <c:v>90</c:v>
                </c:pt>
                <c:pt idx="2">
                  <c:v>101</c:v>
                </c:pt>
                <c:pt idx="3">
                  <c:v>78</c:v>
                </c:pt>
                <c:pt idx="4">
                  <c:v>102</c:v>
                </c:pt>
                <c:pt idx="5">
                  <c:v>78</c:v>
                </c:pt>
                <c:pt idx="6">
                  <c:v>69</c:v>
                </c:pt>
                <c:pt idx="7">
                  <c:v>35</c:v>
                </c:pt>
                <c:pt idx="8">
                  <c:v>85</c:v>
                </c:pt>
                <c:pt idx="9">
                  <c:v>97</c:v>
                </c:pt>
                <c:pt idx="10">
                  <c:v>74</c:v>
                </c:pt>
                <c:pt idx="11">
                  <c:v>58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VITTORIA'!$Q$2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VITTORIA'!$Q$3:$Q$14</c:f>
              <c:numCache>
                <c:formatCode>0</c:formatCode>
                <c:ptCount val="12"/>
                <c:pt idx="0">
                  <c:v>18.095238095238095</c:v>
                </c:pt>
                <c:pt idx="1">
                  <c:v>10</c:v>
                </c:pt>
                <c:pt idx="2">
                  <c:v>12.173913043478262</c:v>
                </c:pt>
                <c:pt idx="3">
                  <c:v>13.333333333333334</c:v>
                </c:pt>
                <c:pt idx="4">
                  <c:v>7.2727272727272725</c:v>
                </c:pt>
                <c:pt idx="5">
                  <c:v>25.714285714285712</c:v>
                </c:pt>
                <c:pt idx="6">
                  <c:v>34.285714285714285</c:v>
                </c:pt>
                <c:pt idx="7">
                  <c:v>68.181818181818173</c:v>
                </c:pt>
                <c:pt idx="8">
                  <c:v>19.047619047619047</c:v>
                </c:pt>
                <c:pt idx="9">
                  <c:v>11.818181818181818</c:v>
                </c:pt>
                <c:pt idx="10">
                  <c:v>29.523809523809526</c:v>
                </c:pt>
                <c:pt idx="11">
                  <c:v>35.555555555555557</c:v>
                </c:pt>
              </c:numCache>
            </c:numRef>
          </c:val>
        </c:ser>
        <c:axId val="101376384"/>
        <c:axId val="101377920"/>
      </c:barChart>
      <c:catAx>
        <c:axId val="101376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377920"/>
        <c:crosses val="autoZero"/>
        <c:auto val="1"/>
        <c:lblAlgn val="ctr"/>
        <c:lblOffset val="100"/>
      </c:catAx>
      <c:valAx>
        <c:axId val="101377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9098749387718132E-2"/>
              <c:y val="0.2128530263992230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3763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 Direzione Sviluppo Economico, Attività Produttive, Agricoltura e Turismo</a:t>
            </a:r>
          </a:p>
        </c:rich>
      </c:tx>
      <c:layout>
        <c:manualLayout>
          <c:xMode val="edge"/>
          <c:yMode val="edge"/>
          <c:x val="0.18380338620700926"/>
          <c:y val="3.28357340693364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86214834392223"/>
          <c:y val="0.16257668711656442"/>
          <c:w val="0.83189698943933388"/>
          <c:h val="0.51840490797545957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VITTORIA'!$B$62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VITTORIA'!$B$63:$B$74</c:f>
              <c:numCache>
                <c:formatCode>0</c:formatCode>
                <c:ptCount val="12"/>
                <c:pt idx="0">
                  <c:v>333</c:v>
                </c:pt>
                <c:pt idx="1">
                  <c:v>314</c:v>
                </c:pt>
                <c:pt idx="2">
                  <c:v>301</c:v>
                </c:pt>
                <c:pt idx="3">
                  <c:v>377</c:v>
                </c:pt>
                <c:pt idx="4">
                  <c:v>436</c:v>
                </c:pt>
                <c:pt idx="5">
                  <c:v>295</c:v>
                </c:pt>
                <c:pt idx="6">
                  <c:v>295</c:v>
                </c:pt>
                <c:pt idx="7">
                  <c:v>289</c:v>
                </c:pt>
                <c:pt idx="8">
                  <c:v>220</c:v>
                </c:pt>
                <c:pt idx="9">
                  <c:v>325</c:v>
                </c:pt>
                <c:pt idx="10">
                  <c:v>292</c:v>
                </c:pt>
                <c:pt idx="11">
                  <c:v>277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VITTORIA'!$C$62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VITTORIA'!$C$63:$C$74</c:f>
              <c:numCache>
                <c:formatCode>0</c:formatCode>
                <c:ptCount val="12"/>
                <c:pt idx="0">
                  <c:v>45</c:v>
                </c:pt>
                <c:pt idx="1">
                  <c:v>37</c:v>
                </c:pt>
                <c:pt idx="2">
                  <c:v>61</c:v>
                </c:pt>
                <c:pt idx="3">
                  <c:v>71</c:v>
                </c:pt>
                <c:pt idx="4">
                  <c:v>39</c:v>
                </c:pt>
                <c:pt idx="5">
                  <c:v>129</c:v>
                </c:pt>
                <c:pt idx="6">
                  <c:v>129</c:v>
                </c:pt>
                <c:pt idx="7">
                  <c:v>164</c:v>
                </c:pt>
                <c:pt idx="8">
                  <c:v>89</c:v>
                </c:pt>
                <c:pt idx="9">
                  <c:v>66</c:v>
                </c:pt>
                <c:pt idx="10">
                  <c:v>56</c:v>
                </c:pt>
                <c:pt idx="11">
                  <c:v>65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VITTORIA'!$D$62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VITTORIA'!$D$63:$D$74</c:f>
              <c:numCache>
                <c:formatCode>0</c:formatCode>
                <c:ptCount val="12"/>
                <c:pt idx="0">
                  <c:v>288</c:v>
                </c:pt>
                <c:pt idx="1">
                  <c:v>277</c:v>
                </c:pt>
                <c:pt idx="2">
                  <c:v>240</c:v>
                </c:pt>
                <c:pt idx="3">
                  <c:v>306</c:v>
                </c:pt>
                <c:pt idx="4">
                  <c:v>397</c:v>
                </c:pt>
                <c:pt idx="5">
                  <c:v>166</c:v>
                </c:pt>
                <c:pt idx="6">
                  <c:v>166</c:v>
                </c:pt>
                <c:pt idx="7">
                  <c:v>125</c:v>
                </c:pt>
                <c:pt idx="8">
                  <c:v>131</c:v>
                </c:pt>
                <c:pt idx="9">
                  <c:v>259</c:v>
                </c:pt>
                <c:pt idx="10">
                  <c:v>236</c:v>
                </c:pt>
                <c:pt idx="11">
                  <c:v>212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VITTORIA'!$E$62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VITTORIA'!$E$63:$E$74</c:f>
              <c:numCache>
                <c:formatCode>0</c:formatCode>
                <c:ptCount val="12"/>
                <c:pt idx="0">
                  <c:v>13.513513513513514</c:v>
                </c:pt>
                <c:pt idx="1">
                  <c:v>11.783439490445859</c:v>
                </c:pt>
                <c:pt idx="2">
                  <c:v>20.26578073089701</c:v>
                </c:pt>
                <c:pt idx="3">
                  <c:v>18.832891246684351</c:v>
                </c:pt>
                <c:pt idx="4">
                  <c:v>8.9449541284403669</c:v>
                </c:pt>
                <c:pt idx="5">
                  <c:v>43.728813559322035</c:v>
                </c:pt>
                <c:pt idx="6">
                  <c:v>43.728813559322035</c:v>
                </c:pt>
                <c:pt idx="7">
                  <c:v>56.747404844290664</c:v>
                </c:pt>
                <c:pt idx="8">
                  <c:v>40.454545454545453</c:v>
                </c:pt>
                <c:pt idx="9">
                  <c:v>20.307692307692307</c:v>
                </c:pt>
                <c:pt idx="10">
                  <c:v>19.17808219178082</c:v>
                </c:pt>
                <c:pt idx="11">
                  <c:v>23.465703971119133</c:v>
                </c:pt>
              </c:numCache>
            </c:numRef>
          </c:val>
        </c:ser>
        <c:axId val="101676544"/>
        <c:axId val="101678080"/>
      </c:barChart>
      <c:catAx>
        <c:axId val="1016765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678080"/>
        <c:crosses val="autoZero"/>
        <c:auto val="1"/>
        <c:lblAlgn val="ctr"/>
        <c:lblOffset val="100"/>
      </c:catAx>
      <c:valAx>
        <c:axId val="101678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7017008212319413E-2"/>
              <c:y val="0.25616862309389238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6765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TRIBUTI E SERVIZI DI FISCALITA' LOCALE</a:t>
            </a:r>
          </a:p>
        </c:rich>
      </c:tx>
      <c:layout>
        <c:manualLayout>
          <c:xMode val="edge"/>
          <c:yMode val="edge"/>
          <c:x val="0.34271885718917638"/>
          <c:y val="3.24518206703306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86214834392223"/>
          <c:y val="0.16109422492401215"/>
          <c:w val="0.83189698943933388"/>
          <c:h val="0.52279635258359891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VITTORIA'!$H$47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VITTORIA'!$H$48:$H$59</c:f>
              <c:numCache>
                <c:formatCode>0</c:formatCode>
                <c:ptCount val="12"/>
                <c:pt idx="0">
                  <c:v>465</c:v>
                </c:pt>
                <c:pt idx="1">
                  <c:v>455</c:v>
                </c:pt>
                <c:pt idx="2">
                  <c:v>538</c:v>
                </c:pt>
                <c:pt idx="3">
                  <c:v>389</c:v>
                </c:pt>
                <c:pt idx="4">
                  <c:v>498</c:v>
                </c:pt>
                <c:pt idx="5">
                  <c:v>0</c:v>
                </c:pt>
                <c:pt idx="6">
                  <c:v>469</c:v>
                </c:pt>
                <c:pt idx="7">
                  <c:v>491</c:v>
                </c:pt>
                <c:pt idx="8">
                  <c:v>450</c:v>
                </c:pt>
                <c:pt idx="9">
                  <c:v>479</c:v>
                </c:pt>
                <c:pt idx="10">
                  <c:v>456</c:v>
                </c:pt>
                <c:pt idx="11">
                  <c:v>409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VITTORIA'!$I$47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VITTORIA'!$I$48:$I$59</c:f>
              <c:numCache>
                <c:formatCode>0</c:formatCode>
                <c:ptCount val="12"/>
                <c:pt idx="0">
                  <c:v>120</c:v>
                </c:pt>
                <c:pt idx="1">
                  <c:v>76</c:v>
                </c:pt>
                <c:pt idx="2">
                  <c:v>128</c:v>
                </c:pt>
                <c:pt idx="3">
                  <c:v>112</c:v>
                </c:pt>
                <c:pt idx="4">
                  <c:v>117</c:v>
                </c:pt>
                <c:pt idx="5">
                  <c:v>0</c:v>
                </c:pt>
                <c:pt idx="6">
                  <c:v>177</c:v>
                </c:pt>
                <c:pt idx="7">
                  <c:v>267</c:v>
                </c:pt>
                <c:pt idx="8">
                  <c:v>120</c:v>
                </c:pt>
                <c:pt idx="9">
                  <c:v>64</c:v>
                </c:pt>
                <c:pt idx="10">
                  <c:v>86</c:v>
                </c:pt>
                <c:pt idx="11">
                  <c:v>87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VITTORIA'!$J$47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VITTORIA'!$J$48:$J$59</c:f>
              <c:numCache>
                <c:formatCode>0</c:formatCode>
                <c:ptCount val="12"/>
                <c:pt idx="0">
                  <c:v>345</c:v>
                </c:pt>
                <c:pt idx="1">
                  <c:v>379</c:v>
                </c:pt>
                <c:pt idx="2">
                  <c:v>410</c:v>
                </c:pt>
                <c:pt idx="3">
                  <c:v>277</c:v>
                </c:pt>
                <c:pt idx="4">
                  <c:v>381</c:v>
                </c:pt>
                <c:pt idx="5">
                  <c:v>0</c:v>
                </c:pt>
                <c:pt idx="6">
                  <c:v>292</c:v>
                </c:pt>
                <c:pt idx="7">
                  <c:v>224</c:v>
                </c:pt>
                <c:pt idx="8">
                  <c:v>330</c:v>
                </c:pt>
                <c:pt idx="9">
                  <c:v>415</c:v>
                </c:pt>
                <c:pt idx="10">
                  <c:v>370</c:v>
                </c:pt>
                <c:pt idx="11">
                  <c:v>322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VITTORIA'!$K$47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VITTORIA'!$K$48:$K$59</c:f>
              <c:numCache>
                <c:formatCode>0</c:formatCode>
                <c:ptCount val="12"/>
                <c:pt idx="0">
                  <c:v>25.806451612903224</c:v>
                </c:pt>
                <c:pt idx="1">
                  <c:v>16.703296703296701</c:v>
                </c:pt>
                <c:pt idx="2">
                  <c:v>23.791821561338288</c:v>
                </c:pt>
                <c:pt idx="3">
                  <c:v>28.791773778920309</c:v>
                </c:pt>
                <c:pt idx="4">
                  <c:v>23.493975903614459</c:v>
                </c:pt>
                <c:pt idx="5">
                  <c:v>0</c:v>
                </c:pt>
                <c:pt idx="6">
                  <c:v>37.739872068230277</c:v>
                </c:pt>
                <c:pt idx="7">
                  <c:v>54.378818737270876</c:v>
                </c:pt>
                <c:pt idx="8">
                  <c:v>26.666666666666668</c:v>
                </c:pt>
                <c:pt idx="9">
                  <c:v>13.361169102296449</c:v>
                </c:pt>
                <c:pt idx="10">
                  <c:v>18.859649122807017</c:v>
                </c:pt>
                <c:pt idx="11">
                  <c:v>21.271393643031786</c:v>
                </c:pt>
              </c:numCache>
            </c:numRef>
          </c:val>
        </c:ser>
        <c:axId val="101739520"/>
        <c:axId val="101757696"/>
      </c:barChart>
      <c:catAx>
        <c:axId val="101739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757696"/>
        <c:crosses val="autoZero"/>
        <c:auto val="1"/>
        <c:lblAlgn val="ctr"/>
        <c:lblOffset val="100"/>
      </c:catAx>
      <c:valAx>
        <c:axId val="101757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352090686940822E-2"/>
              <c:y val="0.2634149454722456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7395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DIREZIONE SISTEMI E SERVIZI DEMOCRAFICI, STATISTICI, INFORMATICI</a:t>
            </a:r>
          </a:p>
        </c:rich>
      </c:tx>
      <c:layout>
        <c:manualLayout>
          <c:xMode val="edge"/>
          <c:yMode val="edge"/>
          <c:x val="0.18638406645646347"/>
          <c:y val="2.88273027307789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78456157003694"/>
          <c:y val="0.16049431090347374"/>
          <c:w val="0.83297457621322513"/>
          <c:h val="0.51543365232461769"/>
        </c:manualLayout>
      </c:layout>
      <c:barChart>
        <c:barDir val="col"/>
        <c:grouping val="clustered"/>
        <c:ser>
          <c:idx val="0"/>
          <c:order val="0"/>
          <c:tx>
            <c:strRef>
              <c:f>'DATI GENERALI COMUNE VITTORIA'!$H$32</c:f>
              <c:strCache>
                <c:ptCount val="1"/>
                <c:pt idx="0">
                  <c:v>GIORNATE LAVORATIVE</c:v>
                </c:pt>
              </c:strCache>
            </c:strRef>
          </c:tx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VITTORIA'!$H$33:$H$44</c:f>
              <c:numCache>
                <c:formatCode>0</c:formatCode>
                <c:ptCount val="12"/>
                <c:pt idx="0">
                  <c:v>907</c:v>
                </c:pt>
                <c:pt idx="1">
                  <c:v>856</c:v>
                </c:pt>
                <c:pt idx="2">
                  <c:v>828</c:v>
                </c:pt>
                <c:pt idx="3">
                  <c:v>760</c:v>
                </c:pt>
                <c:pt idx="4">
                  <c:v>862</c:v>
                </c:pt>
                <c:pt idx="5">
                  <c:v>887</c:v>
                </c:pt>
                <c:pt idx="6">
                  <c:v>906</c:v>
                </c:pt>
                <c:pt idx="7">
                  <c:v>812</c:v>
                </c:pt>
                <c:pt idx="8">
                  <c:v>872</c:v>
                </c:pt>
                <c:pt idx="9">
                  <c:v>944</c:v>
                </c:pt>
                <c:pt idx="10">
                  <c:v>823</c:v>
                </c:pt>
                <c:pt idx="11">
                  <c:v>836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VITTORIA'!$I$32</c:f>
              <c:strCache>
                <c:ptCount val="1"/>
                <c:pt idx="0">
                  <c:v>GIORNI DI ASSENZA</c:v>
                </c:pt>
              </c:strCache>
            </c:strRef>
          </c:tx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VITTORIA'!$I$33:$I$44</c:f>
              <c:numCache>
                <c:formatCode>0</c:formatCode>
                <c:ptCount val="12"/>
                <c:pt idx="0">
                  <c:v>163</c:v>
                </c:pt>
                <c:pt idx="1">
                  <c:v>104</c:v>
                </c:pt>
                <c:pt idx="2">
                  <c:v>116</c:v>
                </c:pt>
                <c:pt idx="3">
                  <c:v>106</c:v>
                </c:pt>
                <c:pt idx="4">
                  <c:v>131</c:v>
                </c:pt>
                <c:pt idx="5">
                  <c:v>235</c:v>
                </c:pt>
                <c:pt idx="6">
                  <c:v>265</c:v>
                </c:pt>
                <c:pt idx="7">
                  <c:v>432</c:v>
                </c:pt>
                <c:pt idx="8">
                  <c:v>175</c:v>
                </c:pt>
                <c:pt idx="9">
                  <c:v>166</c:v>
                </c:pt>
                <c:pt idx="10">
                  <c:v>106</c:v>
                </c:pt>
                <c:pt idx="11">
                  <c:v>233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VITTORIA'!$J$32</c:f>
              <c:strCache>
                <c:ptCount val="1"/>
                <c:pt idx="0">
                  <c:v>GIORNI DI PRESENZA</c:v>
                </c:pt>
              </c:strCache>
            </c:strRef>
          </c:tx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VITTORIA'!$J$33:$J$44</c:f>
              <c:numCache>
                <c:formatCode>0</c:formatCode>
                <c:ptCount val="12"/>
                <c:pt idx="0">
                  <c:v>744</c:v>
                </c:pt>
                <c:pt idx="1">
                  <c:v>752</c:v>
                </c:pt>
                <c:pt idx="2">
                  <c:v>712</c:v>
                </c:pt>
                <c:pt idx="3">
                  <c:v>654</c:v>
                </c:pt>
                <c:pt idx="4">
                  <c:v>731</c:v>
                </c:pt>
                <c:pt idx="5">
                  <c:v>652</c:v>
                </c:pt>
                <c:pt idx="6">
                  <c:v>641</c:v>
                </c:pt>
                <c:pt idx="7">
                  <c:v>380</c:v>
                </c:pt>
                <c:pt idx="8">
                  <c:v>697</c:v>
                </c:pt>
                <c:pt idx="9">
                  <c:v>778</c:v>
                </c:pt>
                <c:pt idx="10">
                  <c:v>717</c:v>
                </c:pt>
                <c:pt idx="11">
                  <c:v>603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VITTORIA'!$K$32</c:f>
              <c:strCache>
                <c:ptCount val="1"/>
                <c:pt idx="0">
                  <c:v>%  ASSENZA</c:v>
                </c:pt>
              </c:strCache>
            </c:strRef>
          </c:tx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VITTORIA'!$K$33:$K$44</c:f>
              <c:numCache>
                <c:formatCode>0</c:formatCode>
                <c:ptCount val="12"/>
                <c:pt idx="0">
                  <c:v>17.971334068357223</c:v>
                </c:pt>
                <c:pt idx="1">
                  <c:v>12.149532710280374</c:v>
                </c:pt>
                <c:pt idx="2">
                  <c:v>14.009661835748794</c:v>
                </c:pt>
                <c:pt idx="3">
                  <c:v>13.94736842105263</c:v>
                </c:pt>
                <c:pt idx="4">
                  <c:v>15.19721577726218</c:v>
                </c:pt>
                <c:pt idx="5">
                  <c:v>26.493799323562573</c:v>
                </c:pt>
                <c:pt idx="6">
                  <c:v>29.249448123620308</c:v>
                </c:pt>
                <c:pt idx="7">
                  <c:v>53.201970443349758</c:v>
                </c:pt>
                <c:pt idx="8">
                  <c:v>20.068807339449542</c:v>
                </c:pt>
                <c:pt idx="9">
                  <c:v>17.584745762711865</c:v>
                </c:pt>
                <c:pt idx="10">
                  <c:v>12.879708383961116</c:v>
                </c:pt>
                <c:pt idx="11">
                  <c:v>27.870813397129186</c:v>
                </c:pt>
              </c:numCache>
            </c:numRef>
          </c:val>
        </c:ser>
        <c:axId val="101850496"/>
        <c:axId val="101864576"/>
      </c:barChart>
      <c:catAx>
        <c:axId val="101850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864576"/>
        <c:crosses val="autoZero"/>
        <c:auto val="1"/>
        <c:lblAlgn val="ctr"/>
        <c:lblOffset val="100"/>
      </c:catAx>
      <c:valAx>
        <c:axId val="101864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0840938115818413E-2"/>
              <c:y val="0.25105721784776902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18504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178887</xdr:colOff>
      <xdr:row>59</xdr:row>
      <xdr:rowOff>203548</xdr:rowOff>
    </xdr:from>
    <xdr:to>
      <xdr:col>15</xdr:col>
      <xdr:colOff>7437</xdr:colOff>
      <xdr:row>74</xdr:row>
      <xdr:rowOff>203548</xdr:rowOff>
    </xdr:to>
    <xdr:graphicFrame macro="">
      <xdr:nvGraphicFramePr>
        <xdr:cNvPr id="10531278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178887</xdr:colOff>
      <xdr:row>74</xdr:row>
      <xdr:rowOff>182672</xdr:rowOff>
    </xdr:from>
    <xdr:to>
      <xdr:col>15</xdr:col>
      <xdr:colOff>26487</xdr:colOff>
      <xdr:row>89</xdr:row>
      <xdr:rowOff>164404</xdr:rowOff>
    </xdr:to>
    <xdr:graphicFrame macro="">
      <xdr:nvGraphicFramePr>
        <xdr:cNvPr id="1053127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9265</xdr:colOff>
      <xdr:row>238</xdr:row>
      <xdr:rowOff>39144</xdr:rowOff>
    </xdr:from>
    <xdr:to>
      <xdr:col>15</xdr:col>
      <xdr:colOff>60674</xdr:colOff>
      <xdr:row>253</xdr:row>
      <xdr:rowOff>20877</xdr:rowOff>
    </xdr:to>
    <xdr:graphicFrame macro="">
      <xdr:nvGraphicFramePr>
        <xdr:cNvPr id="10531280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85725</xdr:colOff>
      <xdr:row>1</xdr:row>
      <xdr:rowOff>0</xdr:rowOff>
    </xdr:from>
    <xdr:to>
      <xdr:col>14</xdr:col>
      <xdr:colOff>381000</xdr:colOff>
      <xdr:row>29</xdr:row>
      <xdr:rowOff>0</xdr:rowOff>
    </xdr:to>
    <xdr:graphicFrame macro="">
      <xdr:nvGraphicFramePr>
        <xdr:cNvPr id="10531281" name="Chart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29</xdr:row>
      <xdr:rowOff>209550</xdr:rowOff>
    </xdr:from>
    <xdr:to>
      <xdr:col>15</xdr:col>
      <xdr:colOff>9525</xdr:colOff>
      <xdr:row>44</xdr:row>
      <xdr:rowOff>200025</xdr:rowOff>
    </xdr:to>
    <xdr:graphicFrame macro="">
      <xdr:nvGraphicFramePr>
        <xdr:cNvPr id="1053128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244127</xdr:colOff>
      <xdr:row>45</xdr:row>
      <xdr:rowOff>9525</xdr:rowOff>
    </xdr:from>
    <xdr:to>
      <xdr:col>15</xdr:col>
      <xdr:colOff>15527</xdr:colOff>
      <xdr:row>59</xdr:row>
      <xdr:rowOff>190500</xdr:rowOff>
    </xdr:to>
    <xdr:graphicFrame macro="">
      <xdr:nvGraphicFramePr>
        <xdr:cNvPr id="1053128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231079</xdr:colOff>
      <xdr:row>193</xdr:row>
      <xdr:rowOff>159054</xdr:rowOff>
    </xdr:from>
    <xdr:to>
      <xdr:col>15</xdr:col>
      <xdr:colOff>59629</xdr:colOff>
      <xdr:row>208</xdr:row>
      <xdr:rowOff>134785</xdr:rowOff>
    </xdr:to>
    <xdr:graphicFrame macro="">
      <xdr:nvGraphicFramePr>
        <xdr:cNvPr id="10531284" name="Chart 1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9265</xdr:colOff>
      <xdr:row>164</xdr:row>
      <xdr:rowOff>12397</xdr:rowOff>
    </xdr:from>
    <xdr:to>
      <xdr:col>15</xdr:col>
      <xdr:colOff>70199</xdr:colOff>
      <xdr:row>179</xdr:row>
      <xdr:rowOff>2872</xdr:rowOff>
    </xdr:to>
    <xdr:graphicFrame macro="">
      <xdr:nvGraphicFramePr>
        <xdr:cNvPr id="1053128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218031</xdr:colOff>
      <xdr:row>119</xdr:row>
      <xdr:rowOff>158010</xdr:rowOff>
    </xdr:from>
    <xdr:to>
      <xdr:col>15</xdr:col>
      <xdr:colOff>46581</xdr:colOff>
      <xdr:row>134</xdr:row>
      <xdr:rowOff>110385</xdr:rowOff>
    </xdr:to>
    <xdr:graphicFrame macro="">
      <xdr:nvGraphicFramePr>
        <xdr:cNvPr id="10531286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9264</xdr:colOff>
      <xdr:row>134</xdr:row>
      <xdr:rowOff>89639</xdr:rowOff>
    </xdr:from>
    <xdr:to>
      <xdr:col>15</xdr:col>
      <xdr:colOff>60673</xdr:colOff>
      <xdr:row>149</xdr:row>
      <xdr:rowOff>51540</xdr:rowOff>
    </xdr:to>
    <xdr:graphicFrame macro="">
      <xdr:nvGraphicFramePr>
        <xdr:cNvPr id="1053128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13048</xdr:colOff>
      <xdr:row>223</xdr:row>
      <xdr:rowOff>58585</xdr:rowOff>
    </xdr:from>
    <xdr:to>
      <xdr:col>15</xdr:col>
      <xdr:colOff>70198</xdr:colOff>
      <xdr:row>238</xdr:row>
      <xdr:rowOff>30011</xdr:rowOff>
    </xdr:to>
    <xdr:graphicFrame macro="">
      <xdr:nvGraphicFramePr>
        <xdr:cNvPr id="10531288" name="Chart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244127</xdr:colOff>
      <xdr:row>208</xdr:row>
      <xdr:rowOff>69155</xdr:rowOff>
    </xdr:from>
    <xdr:to>
      <xdr:col>15</xdr:col>
      <xdr:colOff>63152</xdr:colOff>
      <xdr:row>223</xdr:row>
      <xdr:rowOff>59629</xdr:rowOff>
    </xdr:to>
    <xdr:graphicFrame macro="">
      <xdr:nvGraphicFramePr>
        <xdr:cNvPr id="1053128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244127</xdr:colOff>
      <xdr:row>104</xdr:row>
      <xdr:rowOff>151357</xdr:rowOff>
    </xdr:from>
    <xdr:to>
      <xdr:col>15</xdr:col>
      <xdr:colOff>34577</xdr:colOff>
      <xdr:row>119</xdr:row>
      <xdr:rowOff>151357</xdr:rowOff>
    </xdr:to>
    <xdr:graphicFrame macro="">
      <xdr:nvGraphicFramePr>
        <xdr:cNvPr id="10531290" name="Chart 1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231078</xdr:colOff>
      <xdr:row>149</xdr:row>
      <xdr:rowOff>30402</xdr:rowOff>
    </xdr:from>
    <xdr:to>
      <xdr:col>15</xdr:col>
      <xdr:colOff>59628</xdr:colOff>
      <xdr:row>164</xdr:row>
      <xdr:rowOff>7829</xdr:rowOff>
    </xdr:to>
    <xdr:graphicFrame macro="">
      <xdr:nvGraphicFramePr>
        <xdr:cNvPr id="1053129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152791</xdr:colOff>
      <xdr:row>89</xdr:row>
      <xdr:rowOff>99164</xdr:rowOff>
    </xdr:from>
    <xdr:to>
      <xdr:col>14</xdr:col>
      <xdr:colOff>346684</xdr:colOff>
      <xdr:row>104</xdr:row>
      <xdr:rowOff>80114</xdr:rowOff>
    </xdr:to>
    <xdr:graphicFrame macro="">
      <xdr:nvGraphicFramePr>
        <xdr:cNvPr id="1053129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208766</xdr:colOff>
      <xdr:row>178</xdr:row>
      <xdr:rowOff>182672</xdr:rowOff>
    </xdr:from>
    <xdr:to>
      <xdr:col>15</xdr:col>
      <xdr:colOff>71632</xdr:colOff>
      <xdr:row>193</xdr:row>
      <xdr:rowOff>164404</xdr:rowOff>
    </xdr:to>
    <xdr:graphicFrame macro="">
      <xdr:nvGraphicFramePr>
        <xdr:cNvPr id="1053129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="130" zoomScaleNormal="130" workbookViewId="0">
      <selection activeCell="C89" sqref="C89"/>
    </sheetView>
  </sheetViews>
  <sheetFormatPr defaultColWidth="9.140625" defaultRowHeight="15"/>
  <cols>
    <col min="1" max="1" width="10.42578125" style="3" bestFit="1" customWidth="1"/>
    <col min="2" max="5" width="15.7109375" style="3" customWidth="1"/>
    <col min="6" max="6" width="3.7109375" style="3" customWidth="1"/>
    <col min="7" max="7" width="10.42578125" style="3" bestFit="1" customWidth="1"/>
    <col min="8" max="11" width="15.7109375" style="3" customWidth="1"/>
    <col min="12" max="12" width="3.7109375" style="3" customWidth="1"/>
    <col min="13" max="13" width="10.42578125" style="3" bestFit="1" customWidth="1"/>
    <col min="14" max="17" width="15.7109375" style="3" customWidth="1"/>
    <col min="18" max="16384" width="9.140625" style="3"/>
  </cols>
  <sheetData>
    <row r="1" spans="1:19" ht="59.25" customHeight="1">
      <c r="A1" s="50" t="s">
        <v>30</v>
      </c>
      <c r="B1" s="51"/>
      <c r="C1" s="51"/>
      <c r="D1" s="51"/>
      <c r="E1" s="51"/>
      <c r="F1" s="2"/>
      <c r="H1" s="45" t="s">
        <v>27</v>
      </c>
      <c r="I1" s="45"/>
      <c r="J1" s="45"/>
      <c r="K1" s="45"/>
      <c r="L1" s="2"/>
      <c r="N1" s="45" t="s">
        <v>28</v>
      </c>
      <c r="O1" s="45"/>
      <c r="P1" s="45"/>
      <c r="Q1" s="45"/>
    </row>
    <row r="2" spans="1:19" s="6" customFormat="1" ht="30">
      <c r="A2" s="4" t="s">
        <v>0</v>
      </c>
      <c r="B2" s="5" t="s">
        <v>1</v>
      </c>
      <c r="C2" s="5" t="s">
        <v>2</v>
      </c>
      <c r="D2" s="5" t="s">
        <v>15</v>
      </c>
      <c r="E2" s="5" t="s">
        <v>18</v>
      </c>
      <c r="G2" s="4" t="s">
        <v>0</v>
      </c>
      <c r="H2" s="5" t="s">
        <v>1</v>
      </c>
      <c r="I2" s="5" t="s">
        <v>2</v>
      </c>
      <c r="J2" s="5" t="s">
        <v>15</v>
      </c>
      <c r="K2" s="5" t="s">
        <v>18</v>
      </c>
      <c r="M2" s="4" t="s">
        <v>0</v>
      </c>
      <c r="N2" s="5" t="s">
        <v>1</v>
      </c>
      <c r="O2" s="5" t="s">
        <v>2</v>
      </c>
      <c r="P2" s="5" t="s">
        <v>15</v>
      </c>
      <c r="Q2" s="5" t="s">
        <v>18</v>
      </c>
    </row>
    <row r="3" spans="1:19">
      <c r="A3" s="7" t="s">
        <v>3</v>
      </c>
      <c r="B3" s="22">
        <f>(H3+N3+B78+B33+N33+H48+N63+H63+H33+B63+B18+B48+N18+H18+N48)</f>
        <v>10463</v>
      </c>
      <c r="C3" s="22">
        <f>(I3+O3+C78+C33+O33+O63+I63+I48+C63+C18+I33+I18+C48+O18+O48)</f>
        <v>1974</v>
      </c>
      <c r="D3" s="20">
        <f>IFERROR(B3-C3,"-")</f>
        <v>8489</v>
      </c>
      <c r="E3" s="21">
        <f t="shared" ref="E3:E14" si="0">IFERROR((C3/B3)*100,0)</f>
        <v>18.866481888559687</v>
      </c>
      <c r="G3" s="7" t="s">
        <v>3</v>
      </c>
      <c r="H3" s="8">
        <v>252</v>
      </c>
      <c r="I3" s="8">
        <v>43</v>
      </c>
      <c r="J3" s="20">
        <f>(H3-I3)</f>
        <v>209</v>
      </c>
      <c r="K3" s="21">
        <f t="shared" ref="K3:K14" si="1">IFERROR((I3/H3)*100,0)</f>
        <v>17.063492063492063</v>
      </c>
      <c r="M3" s="7" t="s">
        <v>3</v>
      </c>
      <c r="N3" s="8">
        <v>105</v>
      </c>
      <c r="O3" s="8">
        <v>19</v>
      </c>
      <c r="P3" s="20">
        <f>(N3-O3)</f>
        <v>86</v>
      </c>
      <c r="Q3" s="20">
        <f t="shared" ref="Q3:Q14" si="2">IFERROR((O3/N3)*100,0)</f>
        <v>18.095238095238095</v>
      </c>
    </row>
    <row r="4" spans="1:19">
      <c r="A4" s="7" t="s">
        <v>4</v>
      </c>
      <c r="B4" s="22">
        <f>(H4+N4+B79+B34+N34+N64+H64+H49+B64+B19+H34+H19+B49+N19+N49)</f>
        <v>9774</v>
      </c>
      <c r="C4" s="22">
        <f>(I4+O4+C79+C34+O34+O64+I64+I49+C64+C19+I34+I19+C49+O19+O49)</f>
        <v>1581</v>
      </c>
      <c r="D4" s="20">
        <f t="shared" ref="D4:D14" si="3">(B4-C4)</f>
        <v>8193</v>
      </c>
      <c r="E4" s="21">
        <f t="shared" si="0"/>
        <v>16.175567833026395</v>
      </c>
      <c r="G4" s="7" t="s">
        <v>4</v>
      </c>
      <c r="H4" s="8">
        <v>240</v>
      </c>
      <c r="I4" s="8">
        <v>19</v>
      </c>
      <c r="J4" s="20">
        <f t="shared" ref="J4:J14" si="4">(H4-I4)</f>
        <v>221</v>
      </c>
      <c r="K4" s="21">
        <f t="shared" si="1"/>
        <v>7.9166666666666661</v>
      </c>
      <c r="M4" s="7" t="s">
        <v>4</v>
      </c>
      <c r="N4" s="8">
        <v>100</v>
      </c>
      <c r="O4" s="8">
        <v>10</v>
      </c>
      <c r="P4" s="20">
        <f t="shared" ref="P4:P14" si="5">(N4-O4)</f>
        <v>90</v>
      </c>
      <c r="Q4" s="20">
        <f t="shared" si="2"/>
        <v>10</v>
      </c>
    </row>
    <row r="5" spans="1:19">
      <c r="A5" s="7" t="s">
        <v>5</v>
      </c>
      <c r="B5" s="22">
        <f>(H5+N5+B80+B35+N35+N65+H65+H50+B65+B20+H35+H20+B50+N20+N50)</f>
        <v>10851</v>
      </c>
      <c r="C5" s="22">
        <f>(I5+O5+C80+C35+O35+O65+I65+I50+C65+C20+I35+I20+C50+O20+O50)</f>
        <v>1686</v>
      </c>
      <c r="D5" s="20">
        <f t="shared" si="3"/>
        <v>9165</v>
      </c>
      <c r="E5" s="21">
        <f t="shared" si="0"/>
        <v>15.537738457285045</v>
      </c>
      <c r="G5" s="7" t="s">
        <v>5</v>
      </c>
      <c r="H5" s="8">
        <v>276</v>
      </c>
      <c r="I5" s="8">
        <v>51</v>
      </c>
      <c r="J5" s="20">
        <f t="shared" si="4"/>
        <v>225</v>
      </c>
      <c r="K5" s="21">
        <f t="shared" si="1"/>
        <v>18.478260869565215</v>
      </c>
      <c r="M5" s="7" t="s">
        <v>5</v>
      </c>
      <c r="N5" s="8">
        <v>115</v>
      </c>
      <c r="O5" s="8">
        <v>14</v>
      </c>
      <c r="P5" s="20">
        <f t="shared" si="5"/>
        <v>101</v>
      </c>
      <c r="Q5" s="20">
        <f t="shared" si="2"/>
        <v>12.173913043478262</v>
      </c>
    </row>
    <row r="6" spans="1:19">
      <c r="A6" s="7" t="s">
        <v>6</v>
      </c>
      <c r="B6" s="22">
        <f>(H6+N6+B81+B36+N36+N66+H66+H51+B66+B21+H36+H21+B51+N21+N51)</f>
        <v>8948</v>
      </c>
      <c r="C6" s="22">
        <f>(I6+O6+C81+C36+O36+O66+I66+I51+C66+C21+I36+I21+C51+O21+O51)</f>
        <v>1640</v>
      </c>
      <c r="D6" s="20">
        <f t="shared" si="3"/>
        <v>7308</v>
      </c>
      <c r="E6" s="21">
        <f t="shared" si="0"/>
        <v>18.328118015198928</v>
      </c>
      <c r="G6" s="7" t="s">
        <v>6</v>
      </c>
      <c r="H6" s="8">
        <v>198</v>
      </c>
      <c r="I6" s="8">
        <v>28</v>
      </c>
      <c r="J6" s="20">
        <f t="shared" si="4"/>
        <v>170</v>
      </c>
      <c r="K6" s="21">
        <f t="shared" si="1"/>
        <v>14.14141414141414</v>
      </c>
      <c r="M6" s="7" t="s">
        <v>6</v>
      </c>
      <c r="N6" s="8">
        <v>90</v>
      </c>
      <c r="O6" s="8">
        <v>12</v>
      </c>
      <c r="P6" s="20">
        <f t="shared" si="5"/>
        <v>78</v>
      </c>
      <c r="Q6" s="20">
        <f t="shared" si="2"/>
        <v>13.333333333333334</v>
      </c>
    </row>
    <row r="7" spans="1:19">
      <c r="A7" s="7" t="s">
        <v>7</v>
      </c>
      <c r="B7" s="22">
        <f>(H7+N7+B82+B37+N37+N67+H67+H52+B67+B22+H37+H22+B52+N22+N52)</f>
        <v>10627</v>
      </c>
      <c r="C7" s="22">
        <f>(I7+O7+C82+C37+O37+O67+I67+I52+C67+C22+I37+I22+C52+O22+O52)</f>
        <v>1506</v>
      </c>
      <c r="D7" s="20">
        <f t="shared" si="3"/>
        <v>9121</v>
      </c>
      <c r="E7" s="21">
        <f t="shared" si="0"/>
        <v>14.171450079984943</v>
      </c>
      <c r="G7" s="7" t="s">
        <v>7</v>
      </c>
      <c r="H7" s="8">
        <v>242</v>
      </c>
      <c r="I7" s="8">
        <v>26</v>
      </c>
      <c r="J7" s="20">
        <f t="shared" si="4"/>
        <v>216</v>
      </c>
      <c r="K7" s="21">
        <f t="shared" si="1"/>
        <v>10.743801652892563</v>
      </c>
      <c r="M7" s="7" t="s">
        <v>7</v>
      </c>
      <c r="N7" s="8">
        <v>110</v>
      </c>
      <c r="O7" s="8">
        <v>8</v>
      </c>
      <c r="P7" s="20">
        <f t="shared" si="5"/>
        <v>102</v>
      </c>
      <c r="Q7" s="20">
        <f t="shared" si="2"/>
        <v>7.2727272727272725</v>
      </c>
    </row>
    <row r="8" spans="1:19">
      <c r="A8" s="7" t="s">
        <v>8</v>
      </c>
      <c r="B8" s="22">
        <f>(H8+N8+B83+B38+N38+N68+H68+H53+B68+B23+H38+H23+B53+N23+N53)</f>
        <v>9729</v>
      </c>
      <c r="C8" s="22">
        <f>(I8+O8+C83+C38+O38+O68+I68+I53+C68+C23+I38+I23+C53+O23+O53)</f>
        <v>2105</v>
      </c>
      <c r="D8" s="20">
        <f t="shared" si="3"/>
        <v>7624</v>
      </c>
      <c r="E8" s="21">
        <f t="shared" si="0"/>
        <v>21.636344948093328</v>
      </c>
      <c r="G8" s="7" t="s">
        <v>8</v>
      </c>
      <c r="H8" s="8">
        <v>231</v>
      </c>
      <c r="I8" s="8">
        <v>23</v>
      </c>
      <c r="J8" s="20">
        <f t="shared" si="4"/>
        <v>208</v>
      </c>
      <c r="K8" s="21">
        <f t="shared" si="1"/>
        <v>9.9567099567099575</v>
      </c>
      <c r="M8" s="7" t="s">
        <v>8</v>
      </c>
      <c r="N8" s="8">
        <v>105</v>
      </c>
      <c r="O8" s="8">
        <v>27</v>
      </c>
      <c r="P8" s="20">
        <f t="shared" si="5"/>
        <v>78</v>
      </c>
      <c r="Q8" s="20">
        <f t="shared" si="2"/>
        <v>25.714285714285712</v>
      </c>
    </row>
    <row r="9" spans="1:19">
      <c r="A9" s="13" t="s">
        <v>9</v>
      </c>
      <c r="B9" s="22">
        <f>(H9+N9+B84+B39+N39+N69+H69+H54+B69+B24+H39+H24+B54+N24+N54)</f>
        <v>10124</v>
      </c>
      <c r="C9" s="22">
        <f>(I9+O9+C84+C39+O39+O69+I69+I54+C69+C24+I39+I24+C54+O24+O54)</f>
        <v>2942</v>
      </c>
      <c r="D9" s="20">
        <f t="shared" si="3"/>
        <v>7182</v>
      </c>
      <c r="E9" s="21">
        <f t="shared" si="0"/>
        <v>29.059660213354405</v>
      </c>
      <c r="F9" s="26"/>
      <c r="G9" s="13" t="s">
        <v>9</v>
      </c>
      <c r="H9" s="24">
        <v>220</v>
      </c>
      <c r="I9" s="24">
        <v>62</v>
      </c>
      <c r="J9" s="20">
        <f t="shared" si="4"/>
        <v>158</v>
      </c>
      <c r="K9" s="21">
        <f t="shared" si="1"/>
        <v>28.18181818181818</v>
      </c>
      <c r="L9" s="26"/>
      <c r="M9" s="13" t="s">
        <v>9</v>
      </c>
      <c r="N9" s="24">
        <v>105</v>
      </c>
      <c r="O9" s="24">
        <v>36</v>
      </c>
      <c r="P9" s="20">
        <f t="shared" si="5"/>
        <v>69</v>
      </c>
      <c r="Q9" s="20">
        <f t="shared" si="2"/>
        <v>34.285714285714285</v>
      </c>
      <c r="R9" s="26"/>
      <c r="S9" s="26"/>
    </row>
    <row r="10" spans="1:19">
      <c r="A10" s="13" t="s">
        <v>10</v>
      </c>
      <c r="B10" s="22">
        <f>(H10+N10+B85+B40+N40+N70+H70+H55+B70+B25+H40+H25+B55+N25+N55)</f>
        <v>10761</v>
      </c>
      <c r="C10" s="22">
        <f>(I10+O10+C85+C40+O40+O70+I70+I55+C70+C25+I40+I25+C55+O25+O55)</f>
        <v>4576</v>
      </c>
      <c r="D10" s="20">
        <f t="shared" si="3"/>
        <v>6185</v>
      </c>
      <c r="E10" s="21">
        <f t="shared" si="0"/>
        <v>42.52392900288077</v>
      </c>
      <c r="F10" s="26"/>
      <c r="G10" s="13" t="s">
        <v>10</v>
      </c>
      <c r="H10" s="24">
        <v>220</v>
      </c>
      <c r="I10" s="24">
        <v>65</v>
      </c>
      <c r="J10" s="20">
        <f t="shared" si="4"/>
        <v>155</v>
      </c>
      <c r="K10" s="21">
        <f t="shared" si="1"/>
        <v>29.545454545454547</v>
      </c>
      <c r="L10" s="26"/>
      <c r="M10" s="13" t="s">
        <v>10</v>
      </c>
      <c r="N10" s="24">
        <v>110</v>
      </c>
      <c r="O10" s="24">
        <v>75</v>
      </c>
      <c r="P10" s="20">
        <f t="shared" si="5"/>
        <v>35</v>
      </c>
      <c r="Q10" s="20">
        <f t="shared" si="2"/>
        <v>68.181818181818173</v>
      </c>
      <c r="R10" s="26"/>
      <c r="S10" s="26"/>
    </row>
    <row r="11" spans="1:19">
      <c r="A11" s="13" t="s">
        <v>11</v>
      </c>
      <c r="B11" s="22">
        <f>(H11+N11+B86+B41+N41+N71+H71+H56+B71+B26+H41+H26+B56+N26+N56)</f>
        <v>10286</v>
      </c>
      <c r="C11" s="22">
        <f>(I11+O11+C86+C41+O41+O71+I71+I56+C71+C26+I41+I26+C56+O26+O56)</f>
        <v>2079</v>
      </c>
      <c r="D11" s="20">
        <f t="shared" si="3"/>
        <v>8207</v>
      </c>
      <c r="E11" s="21">
        <f t="shared" si="0"/>
        <v>20.2119385572623</v>
      </c>
      <c r="F11" s="26"/>
      <c r="G11" s="13" t="s">
        <v>11</v>
      </c>
      <c r="H11" s="24">
        <v>210</v>
      </c>
      <c r="I11" s="24">
        <v>13</v>
      </c>
      <c r="J11" s="20">
        <f t="shared" si="4"/>
        <v>197</v>
      </c>
      <c r="K11" s="21">
        <f t="shared" si="1"/>
        <v>6.1904761904761907</v>
      </c>
      <c r="L11" s="26"/>
      <c r="M11" s="13" t="s">
        <v>11</v>
      </c>
      <c r="N11" s="24">
        <v>105</v>
      </c>
      <c r="O11" s="24">
        <v>20</v>
      </c>
      <c r="P11" s="20">
        <f t="shared" si="5"/>
        <v>85</v>
      </c>
      <c r="Q11" s="20">
        <f t="shared" si="2"/>
        <v>19.047619047619047</v>
      </c>
      <c r="R11" s="26"/>
      <c r="S11" s="26"/>
    </row>
    <row r="12" spans="1:19">
      <c r="A12" s="13" t="s">
        <v>12</v>
      </c>
      <c r="B12" s="22">
        <f>(H12+N12+B87+B42+N42+N72+H72+H57+B72+B27+H42+H27+B57+N27+N57)</f>
        <v>10403</v>
      </c>
      <c r="C12" s="22">
        <f>(I12+O12+C87+C42+O42+O72+I72+I57+C72+C27+I42+I27+C57+O27+O57)</f>
        <v>1596</v>
      </c>
      <c r="D12" s="20">
        <f t="shared" si="3"/>
        <v>8807</v>
      </c>
      <c r="E12" s="21">
        <f t="shared" si="0"/>
        <v>15.34172834759204</v>
      </c>
      <c r="F12" s="26"/>
      <c r="G12" s="13" t="s">
        <v>12</v>
      </c>
      <c r="H12" s="24">
        <v>220</v>
      </c>
      <c r="I12" s="24">
        <v>34</v>
      </c>
      <c r="J12" s="20">
        <f t="shared" si="4"/>
        <v>186</v>
      </c>
      <c r="K12" s="21">
        <f t="shared" si="1"/>
        <v>15.454545454545453</v>
      </c>
      <c r="L12" s="26"/>
      <c r="M12" s="13" t="s">
        <v>12</v>
      </c>
      <c r="N12" s="24">
        <v>110</v>
      </c>
      <c r="O12" s="24">
        <v>13</v>
      </c>
      <c r="P12" s="20">
        <f t="shared" si="5"/>
        <v>97</v>
      </c>
      <c r="Q12" s="20">
        <f t="shared" si="2"/>
        <v>11.818181818181818</v>
      </c>
      <c r="R12" s="26"/>
      <c r="S12" s="26"/>
    </row>
    <row r="13" spans="1:19">
      <c r="A13" s="13" t="s">
        <v>13</v>
      </c>
      <c r="B13" s="22" t="e">
        <f>(H13+N13+B88+B43+N43+N73+H73+H58+B73+B28+H43+H28+B58+N28+N58)</f>
        <v>#VALUE!</v>
      </c>
      <c r="C13" s="22">
        <f>(I13+O13+C88+C43+O43+O73+I73+I58+C73+C28+I43+I28+C58+O28+O58)</f>
        <v>1471</v>
      </c>
      <c r="D13" s="20" t="e">
        <f t="shared" ref="D13" si="6">(B13-C13)</f>
        <v>#VALUE!</v>
      </c>
      <c r="E13" s="21">
        <f t="shared" ref="E13" si="7">IFERROR((C13/B13)*100,0)</f>
        <v>0</v>
      </c>
      <c r="F13" s="26"/>
      <c r="G13" s="13" t="s">
        <v>13</v>
      </c>
      <c r="H13" s="22">
        <v>231</v>
      </c>
      <c r="I13" s="24">
        <v>25</v>
      </c>
      <c r="J13" s="20">
        <f t="shared" si="4"/>
        <v>206</v>
      </c>
      <c r="K13" s="21">
        <f t="shared" si="1"/>
        <v>10.822510822510822</v>
      </c>
      <c r="L13" s="26"/>
      <c r="M13" s="13" t="s">
        <v>13</v>
      </c>
      <c r="N13" s="24">
        <v>105</v>
      </c>
      <c r="O13" s="24">
        <v>31</v>
      </c>
      <c r="P13" s="20">
        <f t="shared" si="5"/>
        <v>74</v>
      </c>
      <c r="Q13" s="20">
        <f t="shared" si="2"/>
        <v>29.523809523809526</v>
      </c>
      <c r="R13" s="26"/>
      <c r="S13" s="26"/>
    </row>
    <row r="14" spans="1:19">
      <c r="A14" s="13" t="s">
        <v>14</v>
      </c>
      <c r="B14" s="22">
        <f>(H14+N14+B89+B44+N44+N74+H74+H59+B74+B29+H44+H29+B59+N29+N59)</f>
        <v>8418</v>
      </c>
      <c r="C14" s="22">
        <f>(I14+O14+C89+C44+O44+O74+I74+I59+C74+C29+I44+I29+C59+O29+O59)</f>
        <v>2057</v>
      </c>
      <c r="D14" s="20">
        <f t="shared" si="3"/>
        <v>6361</v>
      </c>
      <c r="E14" s="21">
        <f t="shared" si="0"/>
        <v>24.435732953195533</v>
      </c>
      <c r="F14" s="26"/>
      <c r="G14" s="13" t="s">
        <v>14</v>
      </c>
      <c r="H14" s="24">
        <v>198</v>
      </c>
      <c r="I14" s="24">
        <v>39</v>
      </c>
      <c r="J14" s="20">
        <f t="shared" si="4"/>
        <v>159</v>
      </c>
      <c r="K14" s="21">
        <f t="shared" si="1"/>
        <v>19.696969696969695</v>
      </c>
      <c r="L14" s="26"/>
      <c r="M14" s="13" t="s">
        <v>14</v>
      </c>
      <c r="N14" s="24">
        <v>90</v>
      </c>
      <c r="O14" s="24">
        <v>32</v>
      </c>
      <c r="P14" s="20">
        <f t="shared" si="5"/>
        <v>58</v>
      </c>
      <c r="Q14" s="20">
        <f t="shared" si="2"/>
        <v>35.555555555555557</v>
      </c>
      <c r="R14" s="26"/>
      <c r="S14" s="26"/>
    </row>
    <row r="15" spans="1:19">
      <c r="A15" s="26"/>
      <c r="B15" s="26"/>
      <c r="C15" s="26"/>
      <c r="D15" s="26"/>
      <c r="E15" s="26"/>
      <c r="F15" s="26"/>
      <c r="G15" s="26"/>
      <c r="H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59.25" customHeight="1">
      <c r="A16" s="14" t="s">
        <v>17</v>
      </c>
      <c r="B16" s="48" t="s">
        <v>33</v>
      </c>
      <c r="C16" s="49"/>
      <c r="D16" s="49"/>
      <c r="E16" s="49"/>
      <c r="F16" s="2" t="s">
        <v>17</v>
      </c>
      <c r="H16" s="44" t="s">
        <v>21</v>
      </c>
      <c r="I16" s="44"/>
      <c r="J16" s="44"/>
      <c r="K16" s="44"/>
      <c r="L16" s="2"/>
      <c r="M16" s="19"/>
      <c r="N16" s="47" t="s">
        <v>34</v>
      </c>
      <c r="O16" s="47"/>
      <c r="P16" s="47"/>
      <c r="Q16" s="47"/>
    </row>
    <row r="17" spans="1:18" ht="30">
      <c r="A17" s="12" t="s">
        <v>0</v>
      </c>
      <c r="B17" s="5" t="s">
        <v>1</v>
      </c>
      <c r="C17" s="5" t="s">
        <v>2</v>
      </c>
      <c r="D17" s="5" t="s">
        <v>15</v>
      </c>
      <c r="E17" s="5" t="s">
        <v>18</v>
      </c>
      <c r="G17" s="12" t="s">
        <v>0</v>
      </c>
      <c r="H17" s="5" t="s">
        <v>1</v>
      </c>
      <c r="I17" s="5" t="s">
        <v>2</v>
      </c>
      <c r="J17" s="5" t="s">
        <v>15</v>
      </c>
      <c r="K17" s="5" t="s">
        <v>18</v>
      </c>
      <c r="M17" s="12" t="s">
        <v>0</v>
      </c>
      <c r="N17" s="5" t="s">
        <v>1</v>
      </c>
      <c r="O17" s="5" t="s">
        <v>2</v>
      </c>
      <c r="P17" s="5" t="s">
        <v>15</v>
      </c>
      <c r="Q17" s="5" t="s">
        <v>18</v>
      </c>
    </row>
    <row r="18" spans="1:18">
      <c r="A18" s="7" t="s">
        <v>3</v>
      </c>
      <c r="B18" s="8">
        <v>1302</v>
      </c>
      <c r="C18" s="8">
        <v>322</v>
      </c>
      <c r="D18" s="22">
        <f>B18-C18</f>
        <v>980</v>
      </c>
      <c r="E18" s="20">
        <f t="shared" ref="E18:E29" si="8">IFERROR((C18/B18)*100,0)</f>
        <v>24.731182795698924</v>
      </c>
      <c r="G18" s="7" t="s">
        <v>3</v>
      </c>
      <c r="H18" s="8">
        <v>315</v>
      </c>
      <c r="I18" s="8">
        <v>36</v>
      </c>
      <c r="J18" s="22">
        <f>H18-I18</f>
        <v>279</v>
      </c>
      <c r="K18" s="20">
        <f t="shared" ref="K18:K29" si="9">IFERROR((I18/H18)*100,0)</f>
        <v>11.428571428571429</v>
      </c>
      <c r="M18" s="7" t="s">
        <v>3</v>
      </c>
      <c r="N18" s="8">
        <v>1903</v>
      </c>
      <c r="O18" s="8">
        <v>217</v>
      </c>
      <c r="P18" s="22">
        <f>N18-O18</f>
        <v>1686</v>
      </c>
      <c r="Q18" s="20">
        <f t="shared" ref="Q18:Q29" si="10">IFERROR((O18/N18)*100,0)</f>
        <v>11.403047819232791</v>
      </c>
    </row>
    <row r="19" spans="1:18">
      <c r="A19" s="7" t="s">
        <v>4</v>
      </c>
      <c r="B19" s="8">
        <v>1240</v>
      </c>
      <c r="C19" s="8">
        <v>254</v>
      </c>
      <c r="D19" s="22">
        <f t="shared" ref="D19:D29" si="11">B19-C19</f>
        <v>986</v>
      </c>
      <c r="E19" s="20">
        <f t="shared" si="8"/>
        <v>20.483870967741936</v>
      </c>
      <c r="G19" s="7" t="s">
        <v>4</v>
      </c>
      <c r="H19" s="8">
        <v>300</v>
      </c>
      <c r="I19" s="8">
        <v>16</v>
      </c>
      <c r="J19" s="22">
        <f t="shared" ref="J19:J26" si="12">H19-I19</f>
        <v>284</v>
      </c>
      <c r="K19" s="20">
        <f t="shared" si="9"/>
        <v>5.3333333333333339</v>
      </c>
      <c r="M19" s="7" t="s">
        <v>4</v>
      </c>
      <c r="N19" s="8">
        <v>1796</v>
      </c>
      <c r="O19" s="8">
        <v>210</v>
      </c>
      <c r="P19" s="22">
        <f t="shared" ref="P19:P29" si="13">N19-O19</f>
        <v>1586</v>
      </c>
      <c r="Q19" s="20">
        <f t="shared" si="10"/>
        <v>11.692650334075724</v>
      </c>
    </row>
    <row r="20" spans="1:18">
      <c r="A20" s="7" t="s">
        <v>5</v>
      </c>
      <c r="B20" s="8">
        <v>1403</v>
      </c>
      <c r="C20" s="8">
        <v>242</v>
      </c>
      <c r="D20" s="22">
        <f t="shared" si="11"/>
        <v>1161</v>
      </c>
      <c r="E20" s="20">
        <f t="shared" si="8"/>
        <v>17.248752672843906</v>
      </c>
      <c r="G20" s="7" t="s">
        <v>5</v>
      </c>
      <c r="H20" s="8">
        <v>368</v>
      </c>
      <c r="I20" s="8">
        <v>27</v>
      </c>
      <c r="J20" s="22">
        <f t="shared" si="12"/>
        <v>341</v>
      </c>
      <c r="K20" s="20">
        <f t="shared" si="9"/>
        <v>7.3369565217391308</v>
      </c>
      <c r="M20" s="7" t="s">
        <v>5</v>
      </c>
      <c r="N20" s="8">
        <v>1944</v>
      </c>
      <c r="O20" s="8">
        <v>208</v>
      </c>
      <c r="P20" s="22">
        <f>N20-O20</f>
        <v>1736</v>
      </c>
      <c r="Q20" s="20">
        <f t="shared" si="10"/>
        <v>10.699588477366255</v>
      </c>
    </row>
    <row r="21" spans="1:18">
      <c r="A21" s="7" t="s">
        <v>6</v>
      </c>
      <c r="B21" s="8">
        <v>1122</v>
      </c>
      <c r="C21" s="8">
        <v>269</v>
      </c>
      <c r="D21" s="22">
        <f t="shared" si="11"/>
        <v>853</v>
      </c>
      <c r="E21" s="20">
        <f t="shared" si="8"/>
        <v>23.975044563279859</v>
      </c>
      <c r="G21" s="7" t="s">
        <v>6</v>
      </c>
      <c r="H21" s="8">
        <v>288</v>
      </c>
      <c r="I21" s="8">
        <v>48</v>
      </c>
      <c r="J21" s="22">
        <f t="shared" si="12"/>
        <v>240</v>
      </c>
      <c r="K21" s="20">
        <f t="shared" si="9"/>
        <v>16.666666666666664</v>
      </c>
      <c r="M21" s="7" t="s">
        <v>6</v>
      </c>
      <c r="N21" s="8">
        <v>1570</v>
      </c>
      <c r="O21" s="8">
        <v>272</v>
      </c>
      <c r="P21" s="22">
        <f t="shared" si="13"/>
        <v>1298</v>
      </c>
      <c r="Q21" s="20">
        <f t="shared" si="10"/>
        <v>17.32484076433121</v>
      </c>
    </row>
    <row r="22" spans="1:18">
      <c r="A22" s="7" t="s">
        <v>7</v>
      </c>
      <c r="B22" s="8">
        <v>1320</v>
      </c>
      <c r="C22" s="8">
        <v>261</v>
      </c>
      <c r="D22" s="22">
        <f t="shared" si="11"/>
        <v>1059</v>
      </c>
      <c r="E22" s="20">
        <f t="shared" si="8"/>
        <v>19.772727272727273</v>
      </c>
      <c r="G22" s="7" t="s">
        <v>7</v>
      </c>
      <c r="H22" s="8">
        <v>352</v>
      </c>
      <c r="I22" s="8">
        <v>45</v>
      </c>
      <c r="J22" s="22">
        <f t="shared" si="12"/>
        <v>307</v>
      </c>
      <c r="K22" s="20">
        <f t="shared" si="9"/>
        <v>12.784090909090908</v>
      </c>
      <c r="M22" s="7" t="s">
        <v>7</v>
      </c>
      <c r="N22" s="8">
        <v>1864</v>
      </c>
      <c r="O22" s="8">
        <v>162</v>
      </c>
      <c r="P22" s="22">
        <f t="shared" si="13"/>
        <v>1702</v>
      </c>
      <c r="Q22" s="20">
        <f t="shared" si="10"/>
        <v>8.6909871244635184</v>
      </c>
    </row>
    <row r="23" spans="1:18">
      <c r="A23" s="7" t="s">
        <v>8</v>
      </c>
      <c r="B23" s="8">
        <v>1281</v>
      </c>
      <c r="C23" s="8">
        <v>295</v>
      </c>
      <c r="D23" s="22">
        <f t="shared" si="11"/>
        <v>986</v>
      </c>
      <c r="E23" s="20">
        <f t="shared" si="8"/>
        <v>23.028883684621391</v>
      </c>
      <c r="G23" s="7" t="s">
        <v>8</v>
      </c>
      <c r="H23" s="8">
        <v>336</v>
      </c>
      <c r="I23" s="8">
        <v>70</v>
      </c>
      <c r="J23" s="22">
        <f t="shared" si="12"/>
        <v>266</v>
      </c>
      <c r="K23" s="20">
        <f t="shared" si="9"/>
        <v>20.833333333333336</v>
      </c>
      <c r="M23" s="7" t="s">
        <v>8</v>
      </c>
      <c r="N23" s="8">
        <v>1731</v>
      </c>
      <c r="O23" s="8">
        <v>271</v>
      </c>
      <c r="P23" s="22">
        <f t="shared" si="13"/>
        <v>1460</v>
      </c>
      <c r="Q23" s="20">
        <f t="shared" si="10"/>
        <v>15.655690352397459</v>
      </c>
    </row>
    <row r="24" spans="1:18">
      <c r="A24" s="10" t="s">
        <v>9</v>
      </c>
      <c r="B24" s="9">
        <v>1240</v>
      </c>
      <c r="C24" s="9">
        <v>475</v>
      </c>
      <c r="D24" s="20">
        <f t="shared" si="11"/>
        <v>765</v>
      </c>
      <c r="E24" s="20">
        <f t="shared" si="8"/>
        <v>38.306451612903224</v>
      </c>
      <c r="G24" s="10" t="s">
        <v>9</v>
      </c>
      <c r="H24" s="9">
        <v>320</v>
      </c>
      <c r="I24" s="9">
        <v>129</v>
      </c>
      <c r="J24" s="20">
        <f t="shared" si="12"/>
        <v>191</v>
      </c>
      <c r="K24" s="20">
        <f t="shared" si="9"/>
        <v>40.3125</v>
      </c>
      <c r="M24" s="10" t="s">
        <v>9</v>
      </c>
      <c r="N24" s="8">
        <v>1736</v>
      </c>
      <c r="O24" s="9">
        <v>368</v>
      </c>
      <c r="P24" s="22">
        <f t="shared" si="13"/>
        <v>1368</v>
      </c>
      <c r="Q24" s="20">
        <f t="shared" si="10"/>
        <v>21.198156682027651</v>
      </c>
    </row>
    <row r="25" spans="1:18">
      <c r="A25" s="10" t="s">
        <v>10</v>
      </c>
      <c r="B25" s="9">
        <v>1386</v>
      </c>
      <c r="C25" s="9">
        <v>672</v>
      </c>
      <c r="D25" s="20">
        <f t="shared" si="11"/>
        <v>714</v>
      </c>
      <c r="E25" s="20">
        <f t="shared" si="8"/>
        <v>48.484848484848484</v>
      </c>
      <c r="G25" s="10" t="s">
        <v>10</v>
      </c>
      <c r="H25" s="9">
        <v>332</v>
      </c>
      <c r="I25" s="9">
        <v>168</v>
      </c>
      <c r="J25" s="20">
        <f t="shared" si="12"/>
        <v>164</v>
      </c>
      <c r="K25" s="20">
        <f t="shared" si="9"/>
        <v>50.602409638554214</v>
      </c>
      <c r="M25" s="10" t="s">
        <v>10</v>
      </c>
      <c r="N25" s="9">
        <v>1860</v>
      </c>
      <c r="O25" s="9">
        <v>644</v>
      </c>
      <c r="P25" s="22">
        <f t="shared" si="13"/>
        <v>1216</v>
      </c>
      <c r="Q25" s="20">
        <f t="shared" si="10"/>
        <v>34.623655913978496</v>
      </c>
    </row>
    <row r="26" spans="1:18">
      <c r="A26" s="10" t="s">
        <v>11</v>
      </c>
      <c r="B26" s="9">
        <v>1512</v>
      </c>
      <c r="C26" s="9">
        <v>355</v>
      </c>
      <c r="D26" s="20">
        <f t="shared" si="11"/>
        <v>1157</v>
      </c>
      <c r="E26" s="20">
        <f t="shared" si="8"/>
        <v>23.478835978835981</v>
      </c>
      <c r="F26" s="26"/>
      <c r="G26" s="10" t="s">
        <v>11</v>
      </c>
      <c r="H26" s="9">
        <v>351</v>
      </c>
      <c r="I26" s="9">
        <v>41</v>
      </c>
      <c r="J26" s="20">
        <f t="shared" si="12"/>
        <v>310</v>
      </c>
      <c r="K26" s="20">
        <f t="shared" si="9"/>
        <v>11.680911680911681</v>
      </c>
      <c r="L26" s="26"/>
      <c r="M26" s="10" t="s">
        <v>11</v>
      </c>
      <c r="N26" s="9">
        <v>1826</v>
      </c>
      <c r="O26" s="9">
        <v>314</v>
      </c>
      <c r="P26" s="22">
        <f t="shared" si="13"/>
        <v>1512</v>
      </c>
      <c r="Q26" s="20">
        <f t="shared" si="10"/>
        <v>17.196056955093102</v>
      </c>
      <c r="R26" s="26"/>
    </row>
    <row r="27" spans="1:18">
      <c r="A27" s="10" t="s">
        <v>12</v>
      </c>
      <c r="B27" s="9">
        <v>1276</v>
      </c>
      <c r="C27" s="9">
        <v>277</v>
      </c>
      <c r="D27" s="20">
        <f t="shared" si="11"/>
        <v>999</v>
      </c>
      <c r="E27" s="20">
        <f t="shared" si="8"/>
        <v>21.70846394984326</v>
      </c>
      <c r="F27" s="26"/>
      <c r="G27" s="10" t="s">
        <v>12</v>
      </c>
      <c r="H27" s="9">
        <v>364</v>
      </c>
      <c r="I27" s="9">
        <v>38</v>
      </c>
      <c r="J27" s="20">
        <f>H27-I27</f>
        <v>326</v>
      </c>
      <c r="K27" s="20">
        <f t="shared" si="9"/>
        <v>10.43956043956044</v>
      </c>
      <c r="L27" s="26"/>
      <c r="M27" s="10" t="s">
        <v>12</v>
      </c>
      <c r="N27" s="9">
        <v>1882</v>
      </c>
      <c r="O27" s="9">
        <v>204</v>
      </c>
      <c r="P27" s="22">
        <f t="shared" si="13"/>
        <v>1678</v>
      </c>
      <c r="Q27" s="20">
        <f t="shared" si="10"/>
        <v>10.839532412327312</v>
      </c>
      <c r="R27" s="26"/>
    </row>
    <row r="28" spans="1:18">
      <c r="A28" s="10" t="s">
        <v>13</v>
      </c>
      <c r="B28" s="9">
        <v>1239</v>
      </c>
      <c r="C28" s="9">
        <v>255</v>
      </c>
      <c r="D28" s="20">
        <f t="shared" si="11"/>
        <v>984</v>
      </c>
      <c r="E28" s="20">
        <f t="shared" si="8"/>
        <v>20.581113801452787</v>
      </c>
      <c r="F28" s="26"/>
      <c r="G28" s="10" t="s">
        <v>13</v>
      </c>
      <c r="H28" s="9">
        <v>349</v>
      </c>
      <c r="I28" s="9">
        <v>50</v>
      </c>
      <c r="J28" s="20">
        <f>H28-I28</f>
        <v>299</v>
      </c>
      <c r="K28" s="20">
        <f t="shared" si="9"/>
        <v>14.326647564469914</v>
      </c>
      <c r="L28" s="26"/>
      <c r="M28" s="10" t="s">
        <v>13</v>
      </c>
      <c r="N28" s="9">
        <v>1801</v>
      </c>
      <c r="O28" s="9">
        <v>203</v>
      </c>
      <c r="P28" s="22">
        <f t="shared" si="13"/>
        <v>1598</v>
      </c>
      <c r="Q28" s="20">
        <f t="shared" si="10"/>
        <v>11.27151582454192</v>
      </c>
      <c r="R28" s="26"/>
    </row>
    <row r="29" spans="1:18">
      <c r="A29" s="10" t="s">
        <v>14</v>
      </c>
      <c r="B29" s="9">
        <v>1062</v>
      </c>
      <c r="C29" s="9">
        <v>316</v>
      </c>
      <c r="D29" s="20">
        <f t="shared" si="11"/>
        <v>746</v>
      </c>
      <c r="E29" s="20">
        <f t="shared" si="8"/>
        <v>29.75517890772128</v>
      </c>
      <c r="F29" s="26"/>
      <c r="G29" s="10" t="s">
        <v>14</v>
      </c>
      <c r="H29" s="9">
        <v>300</v>
      </c>
      <c r="I29" s="9">
        <v>44</v>
      </c>
      <c r="J29" s="20">
        <f>H29-I29</f>
        <v>256</v>
      </c>
      <c r="K29" s="20">
        <f t="shared" si="9"/>
        <v>14.666666666666666</v>
      </c>
      <c r="L29" s="26"/>
      <c r="M29" s="10" t="s">
        <v>14</v>
      </c>
      <c r="N29" s="9">
        <v>1545</v>
      </c>
      <c r="O29" s="9">
        <v>362</v>
      </c>
      <c r="P29" s="22">
        <f t="shared" si="13"/>
        <v>1183</v>
      </c>
      <c r="Q29" s="20">
        <f t="shared" si="10"/>
        <v>23.430420711974108</v>
      </c>
      <c r="R29" s="26"/>
    </row>
    <row r="30" spans="1:18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59.25" customHeight="1">
      <c r="B31" s="45" t="s">
        <v>19</v>
      </c>
      <c r="C31" s="45"/>
      <c r="D31" s="45"/>
      <c r="E31" s="45"/>
      <c r="F31" s="2"/>
      <c r="G31" s="11" t="s">
        <v>17</v>
      </c>
      <c r="H31" s="44" t="s">
        <v>29</v>
      </c>
      <c r="I31" s="44"/>
      <c r="J31" s="44"/>
      <c r="K31" s="44"/>
      <c r="L31" s="2"/>
      <c r="N31" s="45" t="s">
        <v>20</v>
      </c>
      <c r="O31" s="45"/>
      <c r="P31" s="45"/>
      <c r="Q31" s="45"/>
    </row>
    <row r="32" spans="1:18" ht="30">
      <c r="A32" s="12" t="s">
        <v>0</v>
      </c>
      <c r="B32" s="5" t="s">
        <v>1</v>
      </c>
      <c r="C32" s="5" t="s">
        <v>2</v>
      </c>
      <c r="D32" s="5" t="s">
        <v>15</v>
      </c>
      <c r="E32" s="5" t="s">
        <v>18</v>
      </c>
      <c r="G32" s="12" t="s">
        <v>0</v>
      </c>
      <c r="H32" s="5" t="s">
        <v>1</v>
      </c>
      <c r="I32" s="5" t="s">
        <v>2</v>
      </c>
      <c r="J32" s="5" t="s">
        <v>15</v>
      </c>
      <c r="K32" s="5" t="s">
        <v>18</v>
      </c>
      <c r="M32" s="12" t="s">
        <v>0</v>
      </c>
      <c r="N32" s="5" t="s">
        <v>1</v>
      </c>
      <c r="O32" s="5" t="s">
        <v>2</v>
      </c>
      <c r="P32" s="5" t="s">
        <v>15</v>
      </c>
      <c r="Q32" s="5" t="s">
        <v>18</v>
      </c>
    </row>
    <row r="33" spans="1:17">
      <c r="A33" s="7" t="s">
        <v>3</v>
      </c>
      <c r="B33" s="8">
        <v>189</v>
      </c>
      <c r="C33" s="8">
        <v>23</v>
      </c>
      <c r="D33" s="22">
        <f>B33-C33</f>
        <v>166</v>
      </c>
      <c r="E33" s="23">
        <f t="shared" ref="E33:E44" si="14">IFERROR((C33/B33)*100,0)</f>
        <v>12.169312169312169</v>
      </c>
      <c r="G33" s="7" t="s">
        <v>3</v>
      </c>
      <c r="H33" s="8">
        <v>907</v>
      </c>
      <c r="I33" s="8">
        <v>163</v>
      </c>
      <c r="J33" s="22">
        <f>H33-I33</f>
        <v>744</v>
      </c>
      <c r="K33" s="20">
        <f t="shared" ref="K33:K44" si="15">IFERROR((I33/H33)*100,0)</f>
        <v>17.971334068357223</v>
      </c>
      <c r="M33" s="7" t="s">
        <v>3</v>
      </c>
      <c r="N33" s="8">
        <v>1757</v>
      </c>
      <c r="O33" s="8">
        <v>369</v>
      </c>
      <c r="P33" s="22">
        <f>N33-O33</f>
        <v>1388</v>
      </c>
      <c r="Q33" s="23">
        <f t="shared" ref="Q33:Q44" si="16">IFERROR((O33/N33)*100,0)</f>
        <v>21.001707455890724</v>
      </c>
    </row>
    <row r="34" spans="1:17">
      <c r="A34" s="7" t="s">
        <v>4</v>
      </c>
      <c r="B34" s="8">
        <v>180</v>
      </c>
      <c r="C34" s="8">
        <v>17</v>
      </c>
      <c r="D34" s="22">
        <f t="shared" ref="D34:D44" si="17">B34-C34</f>
        <v>163</v>
      </c>
      <c r="E34" s="23">
        <f t="shared" si="14"/>
        <v>9.4444444444444446</v>
      </c>
      <c r="G34" s="7" t="s">
        <v>4</v>
      </c>
      <c r="H34" s="8">
        <v>856</v>
      </c>
      <c r="I34" s="8">
        <v>104</v>
      </c>
      <c r="J34" s="22">
        <f t="shared" ref="J34:J42" si="18">H34-I34</f>
        <v>752</v>
      </c>
      <c r="K34" s="20">
        <f t="shared" si="15"/>
        <v>12.149532710280374</v>
      </c>
      <c r="M34" s="7" t="s">
        <v>4</v>
      </c>
      <c r="N34" s="8">
        <v>1626</v>
      </c>
      <c r="O34" s="8">
        <v>310</v>
      </c>
      <c r="P34" s="22">
        <f t="shared" ref="P34:P44" si="19">N34-O34</f>
        <v>1316</v>
      </c>
      <c r="Q34" s="23">
        <f t="shared" si="16"/>
        <v>19.065190651906519</v>
      </c>
    </row>
    <row r="35" spans="1:17">
      <c r="A35" s="7" t="s">
        <v>5</v>
      </c>
      <c r="B35" s="8">
        <v>207</v>
      </c>
      <c r="C35" s="8">
        <v>22</v>
      </c>
      <c r="D35" s="22">
        <f t="shared" si="17"/>
        <v>185</v>
      </c>
      <c r="E35" s="23">
        <f t="shared" si="14"/>
        <v>10.628019323671497</v>
      </c>
      <c r="G35" s="7" t="s">
        <v>5</v>
      </c>
      <c r="H35" s="8">
        <v>828</v>
      </c>
      <c r="I35" s="8">
        <v>116</v>
      </c>
      <c r="J35" s="22">
        <f t="shared" si="18"/>
        <v>712</v>
      </c>
      <c r="K35" s="20">
        <f t="shared" si="15"/>
        <v>14.009661835748794</v>
      </c>
      <c r="M35" s="7" t="s">
        <v>5</v>
      </c>
      <c r="N35" s="8">
        <v>1779</v>
      </c>
      <c r="O35" s="8">
        <v>306</v>
      </c>
      <c r="P35" s="22">
        <f t="shared" si="19"/>
        <v>1473</v>
      </c>
      <c r="Q35" s="23">
        <f t="shared" si="16"/>
        <v>17.200674536256326</v>
      </c>
    </row>
    <row r="36" spans="1:17">
      <c r="A36" s="7" t="s">
        <v>6</v>
      </c>
      <c r="B36" s="8">
        <v>162</v>
      </c>
      <c r="C36" s="8">
        <v>19</v>
      </c>
      <c r="D36" s="22">
        <f t="shared" si="17"/>
        <v>143</v>
      </c>
      <c r="E36" s="23">
        <f t="shared" si="14"/>
        <v>11.728395061728394</v>
      </c>
      <c r="G36" s="7" t="s">
        <v>6</v>
      </c>
      <c r="H36" s="8">
        <v>760</v>
      </c>
      <c r="I36" s="8">
        <v>106</v>
      </c>
      <c r="J36" s="22">
        <f t="shared" si="18"/>
        <v>654</v>
      </c>
      <c r="K36" s="20">
        <f t="shared" si="15"/>
        <v>13.94736842105263</v>
      </c>
      <c r="M36" s="7" t="s">
        <v>6</v>
      </c>
      <c r="N36" s="8">
        <v>1514</v>
      </c>
      <c r="O36" s="8">
        <v>267</v>
      </c>
      <c r="P36" s="22">
        <f t="shared" si="19"/>
        <v>1247</v>
      </c>
      <c r="Q36" s="23">
        <f t="shared" si="16"/>
        <v>17.635402906208718</v>
      </c>
    </row>
    <row r="37" spans="1:17">
      <c r="A37" s="7" t="s">
        <v>7</v>
      </c>
      <c r="B37" s="8">
        <v>198</v>
      </c>
      <c r="C37" s="8">
        <v>12</v>
      </c>
      <c r="D37" s="22">
        <f t="shared" si="17"/>
        <v>186</v>
      </c>
      <c r="E37" s="23">
        <f t="shared" si="14"/>
        <v>6.0606060606060606</v>
      </c>
      <c r="G37" s="7" t="s">
        <v>7</v>
      </c>
      <c r="H37" s="8">
        <v>862</v>
      </c>
      <c r="I37" s="8">
        <v>131</v>
      </c>
      <c r="J37" s="22">
        <f t="shared" si="18"/>
        <v>731</v>
      </c>
      <c r="K37" s="20">
        <f t="shared" si="15"/>
        <v>15.19721577726218</v>
      </c>
      <c r="M37" s="7" t="s">
        <v>7</v>
      </c>
      <c r="N37" s="8">
        <v>1752</v>
      </c>
      <c r="O37" s="8">
        <v>295</v>
      </c>
      <c r="P37" s="22">
        <f t="shared" si="19"/>
        <v>1457</v>
      </c>
      <c r="Q37" s="23">
        <f t="shared" si="16"/>
        <v>16.837899543378995</v>
      </c>
    </row>
    <row r="38" spans="1:17">
      <c r="A38" s="7" t="s">
        <v>8</v>
      </c>
      <c r="B38" s="8">
        <v>189</v>
      </c>
      <c r="C38" s="8">
        <v>40</v>
      </c>
      <c r="D38" s="22">
        <f t="shared" si="17"/>
        <v>149</v>
      </c>
      <c r="E38" s="23">
        <f t="shared" si="14"/>
        <v>21.164021164021165</v>
      </c>
      <c r="G38" s="7" t="s">
        <v>8</v>
      </c>
      <c r="H38" s="8">
        <v>887</v>
      </c>
      <c r="I38" s="8">
        <v>235</v>
      </c>
      <c r="J38" s="22">
        <f t="shared" si="18"/>
        <v>652</v>
      </c>
      <c r="K38" s="20">
        <f t="shared" si="15"/>
        <v>26.493799323562573</v>
      </c>
      <c r="M38" s="7" t="s">
        <v>8</v>
      </c>
      <c r="N38" s="8">
        <v>1690</v>
      </c>
      <c r="O38" s="8">
        <v>316</v>
      </c>
      <c r="P38" s="22">
        <f t="shared" si="19"/>
        <v>1374</v>
      </c>
      <c r="Q38" s="23">
        <f t="shared" si="16"/>
        <v>18.698224852071004</v>
      </c>
    </row>
    <row r="39" spans="1:17">
      <c r="A39" s="10" t="s">
        <v>9</v>
      </c>
      <c r="B39" s="8">
        <v>180</v>
      </c>
      <c r="C39" s="8">
        <v>46</v>
      </c>
      <c r="D39" s="22">
        <f t="shared" si="17"/>
        <v>134</v>
      </c>
      <c r="E39" s="23">
        <f t="shared" si="14"/>
        <v>25.555555555555554</v>
      </c>
      <c r="G39" s="10" t="s">
        <v>9</v>
      </c>
      <c r="H39" s="9">
        <v>906</v>
      </c>
      <c r="I39" s="9">
        <v>265</v>
      </c>
      <c r="J39" s="20">
        <f t="shared" si="18"/>
        <v>641</v>
      </c>
      <c r="K39" s="20">
        <f t="shared" si="15"/>
        <v>29.249448123620308</v>
      </c>
      <c r="M39" s="10" t="s">
        <v>9</v>
      </c>
      <c r="N39" s="8">
        <v>1643</v>
      </c>
      <c r="O39" s="8">
        <v>490</v>
      </c>
      <c r="P39" s="22">
        <f t="shared" si="19"/>
        <v>1153</v>
      </c>
      <c r="Q39" s="23">
        <f t="shared" si="16"/>
        <v>29.823493609251368</v>
      </c>
    </row>
    <row r="40" spans="1:17">
      <c r="A40" s="10" t="s">
        <v>10</v>
      </c>
      <c r="B40" s="8">
        <v>198</v>
      </c>
      <c r="C40" s="8">
        <v>94</v>
      </c>
      <c r="D40" s="22">
        <f t="shared" si="17"/>
        <v>104</v>
      </c>
      <c r="E40" s="23">
        <f t="shared" si="14"/>
        <v>47.474747474747474</v>
      </c>
      <c r="G40" s="10" t="s">
        <v>10</v>
      </c>
      <c r="H40" s="9">
        <v>812</v>
      </c>
      <c r="I40" s="9">
        <v>432</v>
      </c>
      <c r="J40" s="20">
        <f t="shared" si="18"/>
        <v>380</v>
      </c>
      <c r="K40" s="20">
        <f t="shared" si="15"/>
        <v>53.201970443349758</v>
      </c>
      <c r="M40" s="10" t="s">
        <v>10</v>
      </c>
      <c r="N40" s="8">
        <v>1908</v>
      </c>
      <c r="O40" s="8">
        <v>719</v>
      </c>
      <c r="P40" s="22">
        <f t="shared" si="19"/>
        <v>1189</v>
      </c>
      <c r="Q40" s="23">
        <f t="shared" si="16"/>
        <v>37.683438155136265</v>
      </c>
    </row>
    <row r="41" spans="1:17">
      <c r="A41" s="13" t="s">
        <v>11</v>
      </c>
      <c r="B41" s="8">
        <v>189</v>
      </c>
      <c r="C41" s="8">
        <v>20</v>
      </c>
      <c r="D41" s="22">
        <f t="shared" ref="D41" si="20">B41-C41</f>
        <v>169</v>
      </c>
      <c r="E41" s="23">
        <f t="shared" ref="E41" si="21">IFERROR((C41/B41)*100,0)</f>
        <v>10.582010582010582</v>
      </c>
      <c r="G41" s="10" t="s">
        <v>11</v>
      </c>
      <c r="H41" s="9">
        <v>872</v>
      </c>
      <c r="I41" s="9">
        <v>175</v>
      </c>
      <c r="J41" s="20">
        <f t="shared" si="18"/>
        <v>697</v>
      </c>
      <c r="K41" s="20">
        <f t="shared" si="15"/>
        <v>20.068807339449542</v>
      </c>
      <c r="M41" s="10" t="s">
        <v>11</v>
      </c>
      <c r="N41" s="8">
        <v>1798</v>
      </c>
      <c r="O41" s="9">
        <v>388</v>
      </c>
      <c r="P41" s="20">
        <f t="shared" si="19"/>
        <v>1410</v>
      </c>
      <c r="Q41" s="23">
        <f t="shared" si="16"/>
        <v>21.579532814238043</v>
      </c>
    </row>
    <row r="42" spans="1:17">
      <c r="A42" s="13" t="s">
        <v>12</v>
      </c>
      <c r="B42" s="24">
        <v>198</v>
      </c>
      <c r="C42" s="24">
        <v>13</v>
      </c>
      <c r="D42" s="25">
        <f t="shared" si="17"/>
        <v>185</v>
      </c>
      <c r="E42" s="23">
        <f t="shared" si="14"/>
        <v>6.5656565656565666</v>
      </c>
      <c r="G42" s="10" t="s">
        <v>12</v>
      </c>
      <c r="H42" s="9">
        <v>944</v>
      </c>
      <c r="I42" s="9">
        <v>166</v>
      </c>
      <c r="J42" s="20">
        <f t="shared" si="18"/>
        <v>778</v>
      </c>
      <c r="K42" s="20">
        <f t="shared" si="15"/>
        <v>17.584745762711865</v>
      </c>
      <c r="M42" s="7" t="s">
        <v>12</v>
      </c>
      <c r="N42" s="9">
        <v>1707</v>
      </c>
      <c r="O42" s="9">
        <v>266</v>
      </c>
      <c r="P42" s="20">
        <f t="shared" si="19"/>
        <v>1441</v>
      </c>
      <c r="Q42" s="23">
        <f t="shared" si="16"/>
        <v>15.582893966022263</v>
      </c>
    </row>
    <row r="43" spans="1:17">
      <c r="A43" s="13" t="s">
        <v>13</v>
      </c>
      <c r="B43" s="24">
        <v>189</v>
      </c>
      <c r="C43" s="24">
        <v>24</v>
      </c>
      <c r="D43" s="25">
        <f t="shared" si="17"/>
        <v>165</v>
      </c>
      <c r="E43" s="23">
        <f t="shared" si="14"/>
        <v>12.698412698412698</v>
      </c>
      <c r="G43" s="10" t="s">
        <v>13</v>
      </c>
      <c r="H43" s="9">
        <v>823</v>
      </c>
      <c r="I43" s="9">
        <v>106</v>
      </c>
      <c r="J43" s="20">
        <f>H43-I43</f>
        <v>717</v>
      </c>
      <c r="K43" s="20">
        <f t="shared" si="15"/>
        <v>12.879708383961116</v>
      </c>
      <c r="M43" s="10" t="s">
        <v>13</v>
      </c>
      <c r="N43" s="8">
        <v>1649</v>
      </c>
      <c r="O43" s="8">
        <v>263</v>
      </c>
      <c r="P43" s="20">
        <f t="shared" si="19"/>
        <v>1386</v>
      </c>
      <c r="Q43" s="23">
        <f t="shared" si="16"/>
        <v>15.949060036385687</v>
      </c>
    </row>
    <row r="44" spans="1:17">
      <c r="A44" s="13" t="s">
        <v>14</v>
      </c>
      <c r="B44" s="24">
        <v>162</v>
      </c>
      <c r="C44" s="24">
        <v>31</v>
      </c>
      <c r="D44" s="25">
        <f t="shared" si="17"/>
        <v>131</v>
      </c>
      <c r="E44" s="23">
        <f t="shared" si="14"/>
        <v>19.1358024691358</v>
      </c>
      <c r="G44" s="10" t="s">
        <v>14</v>
      </c>
      <c r="H44" s="9">
        <v>836</v>
      </c>
      <c r="I44" s="9">
        <v>233</v>
      </c>
      <c r="J44" s="20">
        <f>H44-I44</f>
        <v>603</v>
      </c>
      <c r="K44" s="20">
        <f t="shared" si="15"/>
        <v>27.870813397129186</v>
      </c>
      <c r="M44" s="10" t="s">
        <v>14</v>
      </c>
      <c r="N44" s="8">
        <v>1478</v>
      </c>
      <c r="O44" s="8">
        <v>360</v>
      </c>
      <c r="P44" s="20">
        <f t="shared" si="19"/>
        <v>1118</v>
      </c>
      <c r="Q44" s="23">
        <f t="shared" si="16"/>
        <v>24.357239512855212</v>
      </c>
    </row>
    <row r="46" spans="1:17" ht="59.25" customHeight="1">
      <c r="B46" s="46" t="s">
        <v>22</v>
      </c>
      <c r="C46" s="46"/>
      <c r="D46" s="46"/>
      <c r="E46" s="46"/>
      <c r="F46" s="2"/>
      <c r="G46" s="11" t="s">
        <v>17</v>
      </c>
      <c r="H46" s="47" t="s">
        <v>26</v>
      </c>
      <c r="I46" s="47"/>
      <c r="J46" s="47"/>
      <c r="K46" s="47"/>
      <c r="L46" s="2"/>
      <c r="N46" s="44" t="s">
        <v>32</v>
      </c>
      <c r="O46" s="44"/>
      <c r="P46" s="44"/>
      <c r="Q46" s="44"/>
    </row>
    <row r="47" spans="1:17" ht="30">
      <c r="A47" s="12" t="s">
        <v>0</v>
      </c>
      <c r="B47" s="5" t="s">
        <v>1</v>
      </c>
      <c r="C47" s="5" t="s">
        <v>2</v>
      </c>
      <c r="D47" s="5" t="s">
        <v>15</v>
      </c>
      <c r="E47" s="5" t="s">
        <v>18</v>
      </c>
      <c r="G47" s="12" t="s">
        <v>0</v>
      </c>
      <c r="H47" s="5" t="s">
        <v>1</v>
      </c>
      <c r="I47" s="5" t="s">
        <v>2</v>
      </c>
      <c r="J47" s="5" t="s">
        <v>15</v>
      </c>
      <c r="K47" s="5" t="s">
        <v>18</v>
      </c>
      <c r="M47" s="12" t="s">
        <v>0</v>
      </c>
      <c r="N47" s="5" t="s">
        <v>1</v>
      </c>
      <c r="O47" s="5" t="s">
        <v>2</v>
      </c>
      <c r="P47" s="5" t="s">
        <v>15</v>
      </c>
      <c r="Q47" s="5" t="s">
        <v>18</v>
      </c>
    </row>
    <row r="48" spans="1:17">
      <c r="A48" s="7" t="s">
        <v>3</v>
      </c>
      <c r="B48" s="8">
        <v>315</v>
      </c>
      <c r="C48" s="8">
        <v>54</v>
      </c>
      <c r="D48" s="22">
        <f>B48-C48</f>
        <v>261</v>
      </c>
      <c r="E48" s="20">
        <f t="shared" ref="E48:E59" si="22">IFERROR((C48/B48)*100,0)</f>
        <v>17.142857142857142</v>
      </c>
      <c r="G48" s="16" t="s">
        <v>3</v>
      </c>
      <c r="H48" s="8">
        <v>465</v>
      </c>
      <c r="I48" s="8">
        <v>120</v>
      </c>
      <c r="J48" s="22">
        <f>H48-I48</f>
        <v>345</v>
      </c>
      <c r="K48" s="20">
        <f t="shared" ref="K48:K59" si="23">IFERROR((I48/H48)*100,0)</f>
        <v>25.806451612903224</v>
      </c>
      <c r="M48" s="7" t="s">
        <v>3</v>
      </c>
      <c r="N48" s="8">
        <v>1427</v>
      </c>
      <c r="O48" s="8">
        <v>346</v>
      </c>
      <c r="P48" s="22">
        <f t="shared" ref="P48:P57" si="24">N48-O48</f>
        <v>1081</v>
      </c>
      <c r="Q48" s="20">
        <f t="shared" ref="Q48:Q59" si="25">IFERROR((O48/N48)*100,0)</f>
        <v>24.246671338472321</v>
      </c>
    </row>
    <row r="49" spans="1:18">
      <c r="A49" s="7" t="s">
        <v>4</v>
      </c>
      <c r="B49" s="8">
        <v>300</v>
      </c>
      <c r="C49" s="8">
        <v>36</v>
      </c>
      <c r="D49" s="22">
        <f t="shared" ref="D49:D56" si="26">B49-C49</f>
        <v>264</v>
      </c>
      <c r="E49" s="20">
        <f t="shared" si="22"/>
        <v>12</v>
      </c>
      <c r="G49" s="16" t="s">
        <v>4</v>
      </c>
      <c r="H49" s="8">
        <v>455</v>
      </c>
      <c r="I49" s="8">
        <v>76</v>
      </c>
      <c r="J49" s="22">
        <f t="shared" ref="J49:J59" si="27">H49-I49</f>
        <v>379</v>
      </c>
      <c r="K49" s="20">
        <f t="shared" si="23"/>
        <v>16.703296703296701</v>
      </c>
      <c r="M49" s="7" t="s">
        <v>4</v>
      </c>
      <c r="N49" s="8">
        <v>1214</v>
      </c>
      <c r="O49" s="8">
        <v>324</v>
      </c>
      <c r="P49" s="22">
        <f t="shared" si="24"/>
        <v>890</v>
      </c>
      <c r="Q49" s="20">
        <f t="shared" si="25"/>
        <v>26.688632619439868</v>
      </c>
    </row>
    <row r="50" spans="1:18">
      <c r="A50" s="7" t="s">
        <v>5</v>
      </c>
      <c r="B50" s="8">
        <v>345</v>
      </c>
      <c r="C50" s="8">
        <v>52</v>
      </c>
      <c r="D50" s="22">
        <f t="shared" si="26"/>
        <v>293</v>
      </c>
      <c r="E50" s="20">
        <f t="shared" si="22"/>
        <v>15.072463768115943</v>
      </c>
      <c r="G50" s="16" t="s">
        <v>5</v>
      </c>
      <c r="H50" s="8">
        <v>538</v>
      </c>
      <c r="I50" s="8">
        <v>128</v>
      </c>
      <c r="J50" s="22">
        <f t="shared" si="27"/>
        <v>410</v>
      </c>
      <c r="K50" s="20">
        <f t="shared" si="23"/>
        <v>23.791821561338288</v>
      </c>
      <c r="M50" s="7" t="s">
        <v>5</v>
      </c>
      <c r="N50" s="8">
        <v>1430</v>
      </c>
      <c r="O50" s="8">
        <v>287</v>
      </c>
      <c r="P50" s="22">
        <f t="shared" si="24"/>
        <v>1143</v>
      </c>
      <c r="Q50" s="20">
        <f t="shared" si="25"/>
        <v>20.06993006993007</v>
      </c>
    </row>
    <row r="51" spans="1:18">
      <c r="A51" s="7" t="s">
        <v>6</v>
      </c>
      <c r="B51" s="8">
        <v>270</v>
      </c>
      <c r="C51" s="8">
        <v>46</v>
      </c>
      <c r="D51" s="22">
        <f t="shared" si="26"/>
        <v>224</v>
      </c>
      <c r="E51" s="20">
        <f t="shared" si="22"/>
        <v>17.037037037037038</v>
      </c>
      <c r="G51" s="16" t="s">
        <v>6</v>
      </c>
      <c r="H51" s="8">
        <v>389</v>
      </c>
      <c r="I51" s="8">
        <v>112</v>
      </c>
      <c r="J51" s="22">
        <f t="shared" si="27"/>
        <v>277</v>
      </c>
      <c r="K51" s="20">
        <f t="shared" si="23"/>
        <v>28.791773778920309</v>
      </c>
      <c r="M51" s="7" t="s">
        <v>6</v>
      </c>
      <c r="N51" s="8">
        <v>1212</v>
      </c>
      <c r="O51" s="8">
        <v>227</v>
      </c>
      <c r="P51" s="22">
        <f t="shared" si="24"/>
        <v>985</v>
      </c>
      <c r="Q51" s="20">
        <f t="shared" si="25"/>
        <v>18.729372937293729</v>
      </c>
    </row>
    <row r="52" spans="1:18">
      <c r="A52" s="7" t="s">
        <v>7</v>
      </c>
      <c r="B52" s="8">
        <v>330</v>
      </c>
      <c r="C52" s="8">
        <v>40</v>
      </c>
      <c r="D52" s="22">
        <f t="shared" si="26"/>
        <v>290</v>
      </c>
      <c r="E52" s="20">
        <f t="shared" si="22"/>
        <v>12.121212121212121</v>
      </c>
      <c r="G52" s="16" t="s">
        <v>7</v>
      </c>
      <c r="H52" s="8">
        <v>498</v>
      </c>
      <c r="I52" s="8">
        <v>117</v>
      </c>
      <c r="J52" s="22">
        <f t="shared" si="27"/>
        <v>381</v>
      </c>
      <c r="K52" s="20">
        <f t="shared" si="23"/>
        <v>23.493975903614459</v>
      </c>
      <c r="M52" s="7" t="s">
        <v>7</v>
      </c>
      <c r="N52" s="8">
        <v>1342</v>
      </c>
      <c r="O52" s="8">
        <v>237</v>
      </c>
      <c r="P52" s="22">
        <f t="shared" si="24"/>
        <v>1105</v>
      </c>
      <c r="Q52" s="20">
        <f t="shared" si="25"/>
        <v>17.660208643815199</v>
      </c>
    </row>
    <row r="53" spans="1:18">
      <c r="A53" s="7" t="s">
        <v>8</v>
      </c>
      <c r="B53" s="8">
        <v>315</v>
      </c>
      <c r="C53" s="8">
        <v>277</v>
      </c>
      <c r="D53" s="22">
        <f t="shared" si="26"/>
        <v>38</v>
      </c>
      <c r="E53" s="20">
        <f t="shared" si="22"/>
        <v>87.936507936507937</v>
      </c>
      <c r="G53" s="16" t="s">
        <v>8</v>
      </c>
      <c r="H53" s="8">
        <v>0</v>
      </c>
      <c r="I53" s="8">
        <v>0</v>
      </c>
      <c r="J53" s="22">
        <f t="shared" si="27"/>
        <v>0</v>
      </c>
      <c r="K53" s="20">
        <f t="shared" si="23"/>
        <v>0</v>
      </c>
      <c r="M53" s="7" t="s">
        <v>8</v>
      </c>
      <c r="N53" s="8">
        <v>1444</v>
      </c>
      <c r="O53" s="8">
        <v>290</v>
      </c>
      <c r="P53" s="22">
        <f t="shared" si="24"/>
        <v>1154</v>
      </c>
      <c r="Q53" s="20">
        <f t="shared" si="25"/>
        <v>20.083102493074794</v>
      </c>
    </row>
    <row r="54" spans="1:18">
      <c r="A54" s="10" t="s">
        <v>9</v>
      </c>
      <c r="B54" s="8">
        <v>340</v>
      </c>
      <c r="C54" s="8">
        <v>113</v>
      </c>
      <c r="D54" s="22">
        <f t="shared" si="26"/>
        <v>227</v>
      </c>
      <c r="E54" s="20">
        <f t="shared" si="22"/>
        <v>33.235294117647058</v>
      </c>
      <c r="F54" s="18"/>
      <c r="G54" s="17" t="s">
        <v>9</v>
      </c>
      <c r="H54" s="9">
        <v>469</v>
      </c>
      <c r="I54" s="9">
        <v>177</v>
      </c>
      <c r="J54" s="20">
        <f t="shared" si="27"/>
        <v>292</v>
      </c>
      <c r="K54" s="20">
        <f t="shared" si="23"/>
        <v>37.739872068230277</v>
      </c>
      <c r="L54" s="18"/>
      <c r="M54" s="10" t="s">
        <v>9</v>
      </c>
      <c r="N54" s="8">
        <v>1468</v>
      </c>
      <c r="O54" s="8">
        <v>371</v>
      </c>
      <c r="P54" s="22">
        <f t="shared" si="24"/>
        <v>1097</v>
      </c>
      <c r="Q54" s="20">
        <f t="shared" si="25"/>
        <v>25.272479564032697</v>
      </c>
      <c r="R54" s="18"/>
    </row>
    <row r="55" spans="1:18">
      <c r="A55" s="10" t="s">
        <v>10</v>
      </c>
      <c r="B55" s="9">
        <v>352</v>
      </c>
      <c r="C55" s="9">
        <v>208</v>
      </c>
      <c r="D55" s="20">
        <f t="shared" si="26"/>
        <v>144</v>
      </c>
      <c r="E55" s="20">
        <f t="shared" si="22"/>
        <v>59.090909090909093</v>
      </c>
      <c r="F55" s="18"/>
      <c r="G55" s="17" t="s">
        <v>10</v>
      </c>
      <c r="H55" s="9">
        <v>491</v>
      </c>
      <c r="I55" s="9">
        <v>267</v>
      </c>
      <c r="J55" s="20">
        <f t="shared" si="27"/>
        <v>224</v>
      </c>
      <c r="K55" s="20">
        <f t="shared" si="23"/>
        <v>54.378818737270876</v>
      </c>
      <c r="L55" s="18"/>
      <c r="M55" s="10" t="s">
        <v>10</v>
      </c>
      <c r="N55" s="8">
        <v>1498</v>
      </c>
      <c r="O55" s="8">
        <v>523</v>
      </c>
      <c r="P55" s="22">
        <f t="shared" si="24"/>
        <v>975</v>
      </c>
      <c r="Q55" s="20">
        <f t="shared" si="25"/>
        <v>34.913217623497999</v>
      </c>
      <c r="R55" s="18"/>
    </row>
    <row r="56" spans="1:18">
      <c r="A56" s="10" t="s">
        <v>11</v>
      </c>
      <c r="B56" s="9">
        <v>357</v>
      </c>
      <c r="C56" s="9">
        <v>63</v>
      </c>
      <c r="D56" s="20">
        <f t="shared" si="26"/>
        <v>294</v>
      </c>
      <c r="E56" s="20">
        <f t="shared" si="22"/>
        <v>17.647058823529413</v>
      </c>
      <c r="F56" s="18"/>
      <c r="G56" s="17" t="s">
        <v>11</v>
      </c>
      <c r="H56" s="9">
        <v>450</v>
      </c>
      <c r="I56" s="9">
        <v>120</v>
      </c>
      <c r="J56" s="20">
        <f t="shared" si="27"/>
        <v>330</v>
      </c>
      <c r="K56" s="20">
        <f t="shared" si="23"/>
        <v>26.666666666666668</v>
      </c>
      <c r="L56" s="18"/>
      <c r="M56" s="10" t="s">
        <v>11</v>
      </c>
      <c r="N56" s="9">
        <v>1181</v>
      </c>
      <c r="O56" s="9">
        <v>318</v>
      </c>
      <c r="P56" s="20">
        <f t="shared" si="24"/>
        <v>863</v>
      </c>
      <c r="Q56" s="20">
        <f t="shared" si="25"/>
        <v>26.926333615580017</v>
      </c>
      <c r="R56" s="18"/>
    </row>
    <row r="57" spans="1:18">
      <c r="A57" s="10" t="s">
        <v>12</v>
      </c>
      <c r="B57" s="9">
        <v>374</v>
      </c>
      <c r="C57" s="9">
        <v>50</v>
      </c>
      <c r="D57" s="20">
        <f>B57-C57</f>
        <v>324</v>
      </c>
      <c r="E57" s="20">
        <f t="shared" si="22"/>
        <v>13.368983957219251</v>
      </c>
      <c r="F57" s="18"/>
      <c r="G57" s="17" t="s">
        <v>12</v>
      </c>
      <c r="H57" s="9">
        <v>479</v>
      </c>
      <c r="I57" s="9">
        <v>64</v>
      </c>
      <c r="J57" s="20">
        <f t="shared" si="27"/>
        <v>415</v>
      </c>
      <c r="K57" s="20">
        <f t="shared" si="23"/>
        <v>13.361169102296449</v>
      </c>
      <c r="L57" s="18"/>
      <c r="M57" s="10" t="s">
        <v>12</v>
      </c>
      <c r="N57" s="9">
        <v>1241</v>
      </c>
      <c r="O57" s="9">
        <v>248</v>
      </c>
      <c r="P57" s="22">
        <f t="shared" si="24"/>
        <v>993</v>
      </c>
      <c r="Q57" s="20">
        <f t="shared" si="25"/>
        <v>19.98388396454472</v>
      </c>
      <c r="R57" s="18"/>
    </row>
    <row r="58" spans="1:18">
      <c r="A58" s="10" t="s">
        <v>13</v>
      </c>
      <c r="B58" s="8" t="s">
        <v>17</v>
      </c>
      <c r="C58" s="9">
        <v>0</v>
      </c>
      <c r="D58" s="20" t="e">
        <f>B58-C58</f>
        <v>#VALUE!</v>
      </c>
      <c r="E58" s="20">
        <f t="shared" si="22"/>
        <v>0</v>
      </c>
      <c r="F58" s="18"/>
      <c r="G58" s="17" t="s">
        <v>13</v>
      </c>
      <c r="H58" s="9">
        <v>456</v>
      </c>
      <c r="I58" s="9">
        <v>86</v>
      </c>
      <c r="J58" s="20">
        <f t="shared" si="27"/>
        <v>370</v>
      </c>
      <c r="K58" s="20">
        <f t="shared" si="23"/>
        <v>18.859649122807017</v>
      </c>
      <c r="L58" s="18"/>
      <c r="M58" s="10" t="s">
        <v>13</v>
      </c>
      <c r="N58" s="8">
        <v>1168</v>
      </c>
      <c r="O58" s="8">
        <v>180</v>
      </c>
      <c r="P58" s="22">
        <v>988</v>
      </c>
      <c r="Q58" s="20">
        <f t="shared" si="25"/>
        <v>15.41095890410959</v>
      </c>
      <c r="R58" s="18"/>
    </row>
    <row r="59" spans="1:18">
      <c r="A59" s="10" t="s">
        <v>14</v>
      </c>
      <c r="B59" s="9">
        <v>288</v>
      </c>
      <c r="C59" s="9">
        <v>52</v>
      </c>
      <c r="D59" s="20">
        <f>B59-C59</f>
        <v>236</v>
      </c>
      <c r="E59" s="20">
        <f t="shared" si="22"/>
        <v>18.055555555555554</v>
      </c>
      <c r="F59" s="18"/>
      <c r="G59" s="17" t="s">
        <v>14</v>
      </c>
      <c r="H59" s="9">
        <v>409</v>
      </c>
      <c r="I59" s="9">
        <v>87</v>
      </c>
      <c r="J59" s="20">
        <f t="shared" si="27"/>
        <v>322</v>
      </c>
      <c r="K59" s="20">
        <f t="shared" si="23"/>
        <v>21.271393643031786</v>
      </c>
      <c r="L59" s="18"/>
      <c r="M59" s="10" t="s">
        <v>14</v>
      </c>
      <c r="N59" s="8">
        <v>1092</v>
      </c>
      <c r="O59" s="8">
        <v>250</v>
      </c>
      <c r="P59" s="22">
        <f t="shared" ref="P59" si="28">N59-O59</f>
        <v>842</v>
      </c>
      <c r="Q59" s="20">
        <f t="shared" si="25"/>
        <v>22.893772893772894</v>
      </c>
      <c r="R59" s="18"/>
    </row>
    <row r="60" spans="1:18">
      <c r="A60" s="18"/>
      <c r="B60" s="18" t="s">
        <v>17</v>
      </c>
      <c r="C60" s="18"/>
      <c r="D60" s="18"/>
      <c r="E60" s="18"/>
      <c r="F60" s="18"/>
      <c r="G60" s="18"/>
      <c r="H60" s="18"/>
      <c r="J60" s="18"/>
      <c r="K60" s="18"/>
      <c r="L60" s="18"/>
      <c r="R60" s="18"/>
    </row>
    <row r="61" spans="1:18" ht="59.25" customHeight="1">
      <c r="A61" s="14" t="s">
        <v>17</v>
      </c>
      <c r="B61" s="48" t="s">
        <v>25</v>
      </c>
      <c r="C61" s="49"/>
      <c r="D61" s="49"/>
      <c r="E61" s="49"/>
      <c r="F61" s="2"/>
      <c r="G61" s="14" t="s">
        <v>17</v>
      </c>
      <c r="H61" s="44" t="s">
        <v>31</v>
      </c>
      <c r="I61" s="44"/>
      <c r="J61" s="44"/>
      <c r="K61" s="44"/>
      <c r="L61" s="2"/>
      <c r="N61" s="44" t="s">
        <v>24</v>
      </c>
      <c r="O61" s="44"/>
      <c r="P61" s="44"/>
      <c r="Q61" s="44"/>
    </row>
    <row r="62" spans="1:18" ht="30">
      <c r="A62" s="12" t="s">
        <v>0</v>
      </c>
      <c r="B62" s="5" t="s">
        <v>1</v>
      </c>
      <c r="C62" s="5" t="s">
        <v>2</v>
      </c>
      <c r="D62" s="5" t="s">
        <v>15</v>
      </c>
      <c r="E62" s="5" t="s">
        <v>18</v>
      </c>
      <c r="G62" s="15" t="s">
        <v>0</v>
      </c>
      <c r="H62" s="5" t="s">
        <v>1</v>
      </c>
      <c r="I62" s="5" t="s">
        <v>2</v>
      </c>
      <c r="J62" s="5" t="s">
        <v>15</v>
      </c>
      <c r="K62" s="5" t="s">
        <v>18</v>
      </c>
      <c r="M62" s="12" t="s">
        <v>0</v>
      </c>
      <c r="N62" s="5" t="s">
        <v>1</v>
      </c>
      <c r="O62" s="5" t="s">
        <v>2</v>
      </c>
      <c r="P62" s="5" t="s">
        <v>15</v>
      </c>
      <c r="Q62" s="5" t="s">
        <v>18</v>
      </c>
    </row>
    <row r="63" spans="1:18">
      <c r="A63" s="7" t="s">
        <v>3</v>
      </c>
      <c r="B63" s="8">
        <v>333</v>
      </c>
      <c r="C63" s="8">
        <v>45</v>
      </c>
      <c r="D63" s="22">
        <f>B63-C63</f>
        <v>288</v>
      </c>
      <c r="E63" s="20">
        <f t="shared" ref="E63:E74" si="29">IFERROR((C63/B63)*100,0)</f>
        <v>13.513513513513514</v>
      </c>
      <c r="G63" s="7" t="s">
        <v>3</v>
      </c>
      <c r="H63" s="8">
        <v>462</v>
      </c>
      <c r="I63" s="8">
        <v>59</v>
      </c>
      <c r="J63" s="22">
        <f>H63-I63</f>
        <v>403</v>
      </c>
      <c r="K63" s="20">
        <f t="shared" ref="K63:K74" si="30">IFERROR((I63/H63)*100,0)</f>
        <v>12.770562770562771</v>
      </c>
      <c r="M63" s="7" t="s">
        <v>3</v>
      </c>
      <c r="N63" s="8">
        <v>332</v>
      </c>
      <c r="O63" s="8">
        <v>80</v>
      </c>
      <c r="P63" s="22">
        <f t="shared" ref="P63:P74" si="31">N63-O63</f>
        <v>252</v>
      </c>
      <c r="Q63" s="20">
        <f t="shared" ref="Q63:Q74" si="32">IFERROR((O63/N63)*100,0)</f>
        <v>24.096385542168676</v>
      </c>
    </row>
    <row r="64" spans="1:18">
      <c r="A64" s="7" t="s">
        <v>4</v>
      </c>
      <c r="B64" s="8">
        <v>314</v>
      </c>
      <c r="C64" s="8">
        <v>37</v>
      </c>
      <c r="D64" s="22">
        <f t="shared" ref="D64:D74" si="33">B64-C64</f>
        <v>277</v>
      </c>
      <c r="E64" s="20">
        <f t="shared" si="29"/>
        <v>11.783439490445859</v>
      </c>
      <c r="G64" s="7" t="s">
        <v>4</v>
      </c>
      <c r="H64" s="8">
        <v>440</v>
      </c>
      <c r="I64" s="8">
        <v>66</v>
      </c>
      <c r="J64" s="22">
        <f>H64-I64</f>
        <v>374</v>
      </c>
      <c r="K64" s="20">
        <f t="shared" si="30"/>
        <v>15</v>
      </c>
      <c r="M64" s="7" t="s">
        <v>4</v>
      </c>
      <c r="N64" s="8">
        <v>333</v>
      </c>
      <c r="O64" s="8">
        <v>62</v>
      </c>
      <c r="P64" s="22">
        <f t="shared" si="31"/>
        <v>271</v>
      </c>
      <c r="Q64" s="20">
        <f t="shared" si="32"/>
        <v>18.618618618618619</v>
      </c>
    </row>
    <row r="65" spans="1:17">
      <c r="A65" s="7" t="s">
        <v>5</v>
      </c>
      <c r="B65" s="8">
        <v>301</v>
      </c>
      <c r="C65" s="8">
        <v>61</v>
      </c>
      <c r="D65" s="22">
        <f t="shared" si="33"/>
        <v>240</v>
      </c>
      <c r="E65" s="20">
        <f t="shared" si="29"/>
        <v>20.26578073089701</v>
      </c>
      <c r="G65" s="7" t="s">
        <v>5</v>
      </c>
      <c r="H65" s="8">
        <v>529</v>
      </c>
      <c r="I65" s="8">
        <v>46</v>
      </c>
      <c r="J65" s="22">
        <f>H65-I65</f>
        <v>483</v>
      </c>
      <c r="K65" s="20">
        <f t="shared" si="30"/>
        <v>8.695652173913043</v>
      </c>
      <c r="M65" s="7" t="s">
        <v>5</v>
      </c>
      <c r="N65" s="8">
        <v>374</v>
      </c>
      <c r="O65" s="8">
        <v>90</v>
      </c>
      <c r="P65" s="22">
        <f t="shared" si="31"/>
        <v>284</v>
      </c>
      <c r="Q65" s="20">
        <f t="shared" si="32"/>
        <v>24.064171122994651</v>
      </c>
    </row>
    <row r="66" spans="1:17">
      <c r="A66" s="7" t="s">
        <v>6</v>
      </c>
      <c r="B66" s="8">
        <v>377</v>
      </c>
      <c r="C66" s="8">
        <v>71</v>
      </c>
      <c r="D66" s="22">
        <f t="shared" si="33"/>
        <v>306</v>
      </c>
      <c r="E66" s="20">
        <f t="shared" si="29"/>
        <v>18.832891246684351</v>
      </c>
      <c r="G66" s="7" t="s">
        <v>6</v>
      </c>
      <c r="H66" s="8">
        <v>414</v>
      </c>
      <c r="I66" s="8">
        <v>64</v>
      </c>
      <c r="J66" s="22">
        <f t="shared" ref="J66:J74" si="34">H66-I66</f>
        <v>350</v>
      </c>
      <c r="K66" s="20">
        <f t="shared" si="30"/>
        <v>15.458937198067632</v>
      </c>
      <c r="M66" s="7" t="s">
        <v>6</v>
      </c>
      <c r="N66" s="8">
        <v>258</v>
      </c>
      <c r="O66" s="8">
        <v>40</v>
      </c>
      <c r="P66" s="22">
        <f t="shared" si="31"/>
        <v>218</v>
      </c>
      <c r="Q66" s="20">
        <f t="shared" si="32"/>
        <v>15.503875968992247</v>
      </c>
    </row>
    <row r="67" spans="1:17">
      <c r="A67" s="7" t="s">
        <v>7</v>
      </c>
      <c r="B67" s="8">
        <v>436</v>
      </c>
      <c r="C67" s="8">
        <v>39</v>
      </c>
      <c r="D67" s="22">
        <f t="shared" si="33"/>
        <v>397</v>
      </c>
      <c r="E67" s="20">
        <f t="shared" si="29"/>
        <v>8.9449541284403669</v>
      </c>
      <c r="G67" s="7" t="s">
        <v>7</v>
      </c>
      <c r="H67" s="8">
        <v>506</v>
      </c>
      <c r="I67" s="8">
        <v>42</v>
      </c>
      <c r="J67" s="22">
        <f t="shared" si="34"/>
        <v>464</v>
      </c>
      <c r="K67" s="20">
        <f t="shared" si="30"/>
        <v>8.3003952569169961</v>
      </c>
      <c r="M67" s="7" t="s">
        <v>7</v>
      </c>
      <c r="N67" s="8">
        <v>419</v>
      </c>
      <c r="O67" s="8">
        <v>56</v>
      </c>
      <c r="P67" s="22">
        <f t="shared" si="31"/>
        <v>363</v>
      </c>
      <c r="Q67" s="20">
        <f t="shared" si="32"/>
        <v>13.365155131264917</v>
      </c>
    </row>
    <row r="68" spans="1:17">
      <c r="A68" s="7" t="s">
        <v>8</v>
      </c>
      <c r="B68" s="8">
        <v>295</v>
      </c>
      <c r="C68" s="8">
        <v>129</v>
      </c>
      <c r="D68" s="22">
        <f t="shared" si="33"/>
        <v>166</v>
      </c>
      <c r="E68" s="20">
        <f t="shared" si="29"/>
        <v>43.728813559322035</v>
      </c>
      <c r="G68" s="7" t="s">
        <v>8</v>
      </c>
      <c r="H68" s="8">
        <v>462</v>
      </c>
      <c r="I68" s="8">
        <v>41</v>
      </c>
      <c r="J68" s="22">
        <f t="shared" si="34"/>
        <v>421</v>
      </c>
      <c r="K68" s="20">
        <f t="shared" si="30"/>
        <v>8.8744588744588757</v>
      </c>
      <c r="M68" s="7" t="s">
        <v>8</v>
      </c>
      <c r="N68" s="8">
        <v>406</v>
      </c>
      <c r="O68" s="8">
        <v>55</v>
      </c>
      <c r="P68" s="22">
        <f t="shared" si="31"/>
        <v>351</v>
      </c>
      <c r="Q68" s="20">
        <f t="shared" si="32"/>
        <v>13.546798029556651</v>
      </c>
    </row>
    <row r="69" spans="1:17">
      <c r="A69" s="10" t="s">
        <v>9</v>
      </c>
      <c r="B69" s="8">
        <v>295</v>
      </c>
      <c r="C69" s="8">
        <v>129</v>
      </c>
      <c r="D69" s="20">
        <f t="shared" si="33"/>
        <v>166</v>
      </c>
      <c r="E69" s="20">
        <f t="shared" si="29"/>
        <v>43.728813559322035</v>
      </c>
      <c r="F69" s="18"/>
      <c r="G69" s="10" t="s">
        <v>9</v>
      </c>
      <c r="H69" s="8">
        <v>440</v>
      </c>
      <c r="I69" s="8">
        <v>131</v>
      </c>
      <c r="J69" s="22">
        <f t="shared" si="34"/>
        <v>309</v>
      </c>
      <c r="K69" s="20">
        <f t="shared" si="30"/>
        <v>29.772727272727273</v>
      </c>
      <c r="L69" s="18"/>
      <c r="M69" s="10" t="s">
        <v>9</v>
      </c>
      <c r="N69" s="8">
        <v>422</v>
      </c>
      <c r="O69" s="8">
        <v>71</v>
      </c>
      <c r="P69" s="22">
        <f t="shared" si="31"/>
        <v>351</v>
      </c>
      <c r="Q69" s="20">
        <f t="shared" si="32"/>
        <v>16.824644549763033</v>
      </c>
    </row>
    <row r="70" spans="1:17">
      <c r="A70" s="10" t="s">
        <v>10</v>
      </c>
      <c r="B70" s="9">
        <v>289</v>
      </c>
      <c r="C70" s="9">
        <v>164</v>
      </c>
      <c r="D70" s="20">
        <f t="shared" si="33"/>
        <v>125</v>
      </c>
      <c r="E70" s="20">
        <f t="shared" si="29"/>
        <v>56.747404844290664</v>
      </c>
      <c r="F70" s="18"/>
      <c r="G70" s="10" t="s">
        <v>10</v>
      </c>
      <c r="H70" s="8">
        <v>484</v>
      </c>
      <c r="I70" s="8">
        <v>241</v>
      </c>
      <c r="J70" s="22">
        <f t="shared" si="34"/>
        <v>243</v>
      </c>
      <c r="K70" s="20">
        <f t="shared" si="30"/>
        <v>49.793388429752063</v>
      </c>
      <c r="L70" s="18"/>
      <c r="M70" s="10" t="s">
        <v>10</v>
      </c>
      <c r="N70" s="8">
        <v>447</v>
      </c>
      <c r="O70" s="8">
        <v>136</v>
      </c>
      <c r="P70" s="22">
        <f t="shared" si="31"/>
        <v>311</v>
      </c>
      <c r="Q70" s="20">
        <f t="shared" si="32"/>
        <v>30.425055928411631</v>
      </c>
    </row>
    <row r="71" spans="1:17">
      <c r="A71" s="10" t="s">
        <v>11</v>
      </c>
      <c r="B71" s="9">
        <v>220</v>
      </c>
      <c r="C71" s="9">
        <v>89</v>
      </c>
      <c r="D71" s="20">
        <f t="shared" si="33"/>
        <v>131</v>
      </c>
      <c r="E71" s="20">
        <f t="shared" si="29"/>
        <v>40.454545454545453</v>
      </c>
      <c r="F71" s="18"/>
      <c r="G71" s="10" t="s">
        <v>11</v>
      </c>
      <c r="H71" s="8">
        <v>441</v>
      </c>
      <c r="I71" s="8">
        <v>55</v>
      </c>
      <c r="J71" s="22">
        <f t="shared" si="34"/>
        <v>386</v>
      </c>
      <c r="K71" s="20">
        <f t="shared" si="30"/>
        <v>12.471655328798185</v>
      </c>
      <c r="L71" s="18"/>
      <c r="M71" s="10" t="s">
        <v>11</v>
      </c>
      <c r="N71" s="9">
        <v>434</v>
      </c>
      <c r="O71" s="9">
        <v>63</v>
      </c>
      <c r="P71" s="20">
        <f t="shared" si="31"/>
        <v>371</v>
      </c>
      <c r="Q71" s="20">
        <f t="shared" si="32"/>
        <v>14.516129032258066</v>
      </c>
    </row>
    <row r="72" spans="1:17">
      <c r="A72" s="10" t="s">
        <v>12</v>
      </c>
      <c r="B72" s="9">
        <v>325</v>
      </c>
      <c r="C72" s="9">
        <v>66</v>
      </c>
      <c r="D72" s="20">
        <f t="shared" si="33"/>
        <v>259</v>
      </c>
      <c r="E72" s="20">
        <f t="shared" si="29"/>
        <v>20.307692307692307</v>
      </c>
      <c r="F72" s="18"/>
      <c r="G72" s="10" t="s">
        <v>12</v>
      </c>
      <c r="H72" s="8">
        <v>484</v>
      </c>
      <c r="I72" s="8">
        <v>57</v>
      </c>
      <c r="J72" s="22">
        <f t="shared" si="34"/>
        <v>427</v>
      </c>
      <c r="K72" s="20">
        <f t="shared" si="30"/>
        <v>11.776859504132231</v>
      </c>
      <c r="L72" s="18"/>
      <c r="M72" s="10" t="s">
        <v>12</v>
      </c>
      <c r="N72" s="9">
        <v>425</v>
      </c>
      <c r="O72" s="9">
        <v>59</v>
      </c>
      <c r="P72" s="22">
        <f t="shared" si="31"/>
        <v>366</v>
      </c>
      <c r="Q72" s="20">
        <f t="shared" si="32"/>
        <v>13.882352941176471</v>
      </c>
    </row>
    <row r="73" spans="1:17">
      <c r="A73" s="10" t="s">
        <v>13</v>
      </c>
      <c r="B73" s="9">
        <v>292</v>
      </c>
      <c r="C73" s="8">
        <v>56</v>
      </c>
      <c r="D73" s="20">
        <f t="shared" si="33"/>
        <v>236</v>
      </c>
      <c r="E73" s="20">
        <f t="shared" si="29"/>
        <v>19.17808219178082</v>
      </c>
      <c r="F73" s="18"/>
      <c r="G73" s="10" t="s">
        <v>13</v>
      </c>
      <c r="H73" s="8">
        <v>483</v>
      </c>
      <c r="I73" s="8">
        <v>91</v>
      </c>
      <c r="J73" s="22">
        <f t="shared" si="34"/>
        <v>392</v>
      </c>
      <c r="K73" s="20">
        <f t="shared" si="30"/>
        <v>18.840579710144929</v>
      </c>
      <c r="L73" s="18"/>
      <c r="M73" s="10" t="s">
        <v>13</v>
      </c>
      <c r="N73" s="8">
        <v>379</v>
      </c>
      <c r="O73" s="8">
        <v>65</v>
      </c>
      <c r="P73" s="22">
        <v>314</v>
      </c>
      <c r="Q73" s="20">
        <f t="shared" si="32"/>
        <v>17.150395778364118</v>
      </c>
    </row>
    <row r="74" spans="1:17">
      <c r="A74" s="10" t="s">
        <v>14</v>
      </c>
      <c r="B74" s="9">
        <v>277</v>
      </c>
      <c r="C74" s="8">
        <v>65</v>
      </c>
      <c r="D74" s="20">
        <f t="shared" si="33"/>
        <v>212</v>
      </c>
      <c r="E74" s="20">
        <f t="shared" si="29"/>
        <v>23.465703971119133</v>
      </c>
      <c r="F74" s="18"/>
      <c r="G74" s="10" t="s">
        <v>14</v>
      </c>
      <c r="H74" s="8">
        <v>0</v>
      </c>
      <c r="I74" s="8">
        <v>0</v>
      </c>
      <c r="J74" s="22">
        <f t="shared" si="34"/>
        <v>0</v>
      </c>
      <c r="K74" s="20">
        <f t="shared" si="30"/>
        <v>0</v>
      </c>
      <c r="L74" s="18"/>
      <c r="M74" s="10" t="s">
        <v>14</v>
      </c>
      <c r="N74" s="8">
        <v>375</v>
      </c>
      <c r="O74" s="8">
        <v>118</v>
      </c>
      <c r="P74" s="22">
        <f t="shared" si="31"/>
        <v>257</v>
      </c>
      <c r="Q74" s="20">
        <f t="shared" si="32"/>
        <v>31.466666666666665</v>
      </c>
    </row>
    <row r="75" spans="1:17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3" t="s">
        <v>17</v>
      </c>
      <c r="P75" s="18"/>
      <c r="Q75" s="18"/>
    </row>
    <row r="76" spans="1:17" ht="47.25" customHeight="1">
      <c r="A76" s="11" t="s">
        <v>17</v>
      </c>
      <c r="B76" s="44" t="s">
        <v>23</v>
      </c>
      <c r="C76" s="44"/>
      <c r="D76" s="44"/>
      <c r="E76" s="44"/>
    </row>
    <row r="77" spans="1:17" ht="30" customHeight="1">
      <c r="A77" s="4" t="s">
        <v>0</v>
      </c>
      <c r="B77" s="5" t="s">
        <v>1</v>
      </c>
      <c r="C77" s="5" t="s">
        <v>2</v>
      </c>
      <c r="D77" s="5" t="s">
        <v>15</v>
      </c>
      <c r="E77" s="5" t="s">
        <v>18</v>
      </c>
      <c r="G77" s="35"/>
      <c r="H77" s="43"/>
      <c r="I77" s="43"/>
      <c r="J77" s="43"/>
      <c r="K77" s="43"/>
    </row>
    <row r="78" spans="1:17">
      <c r="A78" s="7" t="s">
        <v>3</v>
      </c>
      <c r="B78" s="8">
        <v>399</v>
      </c>
      <c r="C78" s="8">
        <v>78</v>
      </c>
      <c r="D78" s="22">
        <f>(B78-C78)</f>
        <v>321</v>
      </c>
      <c r="E78" s="23">
        <f t="shared" ref="E78:E89" si="35">IFERROR((C78/B78)*100,0)</f>
        <v>19.548872180451127</v>
      </c>
      <c r="G78" s="36"/>
      <c r="H78" s="37"/>
      <c r="I78" s="37"/>
      <c r="J78" s="37"/>
      <c r="K78" s="37"/>
    </row>
    <row r="79" spans="1:17">
      <c r="A79" s="7" t="s">
        <v>4</v>
      </c>
      <c r="B79" s="8">
        <v>380</v>
      </c>
      <c r="C79" s="8">
        <v>40</v>
      </c>
      <c r="D79" s="22">
        <f t="shared" ref="D79:D89" si="36">(B79-C79)</f>
        <v>340</v>
      </c>
      <c r="E79" s="23">
        <f t="shared" si="35"/>
        <v>10.526315789473683</v>
      </c>
      <c r="G79" s="34"/>
      <c r="H79" s="38"/>
      <c r="I79" s="38"/>
      <c r="J79" s="39"/>
      <c r="K79" s="40"/>
    </row>
    <row r="80" spans="1:17">
      <c r="A80" s="7" t="s">
        <v>5</v>
      </c>
      <c r="B80" s="8">
        <v>414</v>
      </c>
      <c r="C80" s="8">
        <v>36</v>
      </c>
      <c r="D80" s="22">
        <f t="shared" si="36"/>
        <v>378</v>
      </c>
      <c r="E80" s="23">
        <f t="shared" si="35"/>
        <v>8.695652173913043</v>
      </c>
      <c r="G80" s="34"/>
      <c r="H80" s="38"/>
      <c r="I80" s="38"/>
      <c r="J80" s="39"/>
      <c r="K80" s="40"/>
    </row>
    <row r="81" spans="1:17">
      <c r="A81" s="7" t="s">
        <v>6</v>
      </c>
      <c r="B81" s="8">
        <v>324</v>
      </c>
      <c r="C81" s="8">
        <v>59</v>
      </c>
      <c r="D81" s="22">
        <f t="shared" si="36"/>
        <v>265</v>
      </c>
      <c r="E81" s="23">
        <f t="shared" si="35"/>
        <v>18.209876543209877</v>
      </c>
      <c r="G81" s="34"/>
      <c r="H81" s="38"/>
      <c r="I81" s="38"/>
      <c r="J81" s="39"/>
      <c r="K81" s="40"/>
    </row>
    <row r="82" spans="1:17">
      <c r="A82" s="7" t="s">
        <v>7</v>
      </c>
      <c r="B82" s="8">
        <v>396</v>
      </c>
      <c r="C82" s="8">
        <v>35</v>
      </c>
      <c r="D82" s="22">
        <f t="shared" si="36"/>
        <v>361</v>
      </c>
      <c r="E82" s="23">
        <f t="shared" si="35"/>
        <v>8.8383838383838391</v>
      </c>
      <c r="G82" s="34"/>
      <c r="H82" s="38"/>
      <c r="I82" s="38"/>
      <c r="J82" s="39"/>
      <c r="K82" s="40"/>
    </row>
    <row r="83" spans="1:17">
      <c r="A83" s="7" t="s">
        <v>8</v>
      </c>
      <c r="B83" s="8">
        <v>357</v>
      </c>
      <c r="C83" s="8">
        <v>36</v>
      </c>
      <c r="D83" s="22">
        <f t="shared" si="36"/>
        <v>321</v>
      </c>
      <c r="E83" s="23">
        <f t="shared" si="35"/>
        <v>10.084033613445378</v>
      </c>
      <c r="G83" s="34"/>
      <c r="H83" s="38"/>
      <c r="I83" s="38"/>
      <c r="J83" s="39"/>
      <c r="K83" s="40"/>
    </row>
    <row r="84" spans="1:17">
      <c r="A84" s="10" t="s">
        <v>9</v>
      </c>
      <c r="B84" s="8">
        <v>340</v>
      </c>
      <c r="C84" s="8">
        <v>79</v>
      </c>
      <c r="D84" s="22">
        <f t="shared" si="36"/>
        <v>261</v>
      </c>
      <c r="E84" s="23">
        <f t="shared" si="35"/>
        <v>23.235294117647058</v>
      </c>
      <c r="G84" s="34"/>
      <c r="H84" s="38"/>
      <c r="I84" s="38"/>
      <c r="J84" s="39"/>
      <c r="K84" s="40"/>
    </row>
    <row r="85" spans="1:17">
      <c r="A85" s="13" t="s">
        <v>10</v>
      </c>
      <c r="B85" s="8">
        <v>374</v>
      </c>
      <c r="C85" s="8">
        <v>168</v>
      </c>
      <c r="D85" s="22">
        <f t="shared" si="36"/>
        <v>206</v>
      </c>
      <c r="E85" s="23">
        <f t="shared" si="35"/>
        <v>44.919786096256686</v>
      </c>
      <c r="F85" s="18"/>
      <c r="G85" s="41"/>
      <c r="H85" s="38"/>
      <c r="I85" s="42"/>
      <c r="J85" s="39"/>
      <c r="K85" s="40"/>
    </row>
    <row r="86" spans="1:17">
      <c r="A86" s="13" t="s">
        <v>11</v>
      </c>
      <c r="B86" s="24">
        <v>340</v>
      </c>
      <c r="C86" s="24">
        <v>45</v>
      </c>
      <c r="D86" s="22">
        <f t="shared" si="36"/>
        <v>295</v>
      </c>
      <c r="E86" s="23">
        <f t="shared" si="35"/>
        <v>13.23529411764706</v>
      </c>
      <c r="F86" s="18"/>
      <c r="G86" s="41"/>
      <c r="H86" s="42"/>
      <c r="I86" s="42"/>
      <c r="J86" s="39"/>
      <c r="K86" s="40"/>
    </row>
    <row r="87" spans="1:17">
      <c r="A87" s="13" t="s">
        <v>12</v>
      </c>
      <c r="B87" s="24">
        <v>374</v>
      </c>
      <c r="C87" s="24">
        <v>41</v>
      </c>
      <c r="D87" s="22">
        <f t="shared" si="36"/>
        <v>333</v>
      </c>
      <c r="E87" s="23">
        <f t="shared" si="35"/>
        <v>10.962566844919785</v>
      </c>
      <c r="F87" s="18"/>
      <c r="G87" s="41"/>
      <c r="H87" s="42"/>
      <c r="I87" s="42"/>
      <c r="J87" s="39"/>
      <c r="K87" s="40"/>
    </row>
    <row r="88" spans="1:17">
      <c r="A88" s="13" t="s">
        <v>13</v>
      </c>
      <c r="B88" s="24">
        <v>357</v>
      </c>
      <c r="C88" s="24">
        <v>36</v>
      </c>
      <c r="D88" s="22">
        <f t="shared" si="36"/>
        <v>321</v>
      </c>
      <c r="E88" s="23">
        <f t="shared" si="35"/>
        <v>10.084033613445378</v>
      </c>
      <c r="F88" s="18"/>
      <c r="G88" s="41"/>
      <c r="H88" s="42"/>
      <c r="I88" s="42"/>
      <c r="J88" s="39"/>
      <c r="K88" s="40"/>
    </row>
    <row r="89" spans="1:17">
      <c r="A89" s="13" t="s">
        <v>14</v>
      </c>
      <c r="B89" s="24">
        <v>306</v>
      </c>
      <c r="C89" s="24">
        <v>68</v>
      </c>
      <c r="D89" s="22">
        <f t="shared" si="36"/>
        <v>238</v>
      </c>
      <c r="E89" s="23">
        <f t="shared" si="35"/>
        <v>22.222222222222221</v>
      </c>
      <c r="F89" s="18"/>
      <c r="G89" s="41"/>
      <c r="H89" s="42"/>
      <c r="I89" s="42"/>
      <c r="J89" s="39"/>
      <c r="K89" s="40"/>
    </row>
    <row r="90" spans="1:17">
      <c r="A90" s="18"/>
      <c r="B90" s="18"/>
      <c r="C90" s="18"/>
      <c r="D90" s="18"/>
      <c r="E90" s="18"/>
      <c r="F90" s="18"/>
      <c r="G90" s="41"/>
      <c r="H90" s="42"/>
      <c r="I90" s="42"/>
      <c r="J90" s="39"/>
      <c r="K90" s="40"/>
    </row>
    <row r="91" spans="1:17">
      <c r="A91" s="18"/>
      <c r="B91" s="18"/>
      <c r="C91" s="18"/>
      <c r="D91" s="18"/>
      <c r="E91" s="18"/>
      <c r="F91" s="18"/>
      <c r="G91" s="18"/>
    </row>
    <row r="92" spans="1:17">
      <c r="A92" s="18"/>
      <c r="B92" s="18"/>
      <c r="C92" s="18"/>
      <c r="D92" s="18"/>
      <c r="E92" s="18"/>
      <c r="F92" s="18"/>
      <c r="G92" s="18"/>
      <c r="H92" s="27"/>
      <c r="I92"/>
      <c r="J92"/>
      <c r="K92"/>
      <c r="L92"/>
      <c r="M92"/>
      <c r="N92"/>
      <c r="O92"/>
      <c r="P92"/>
      <c r="Q92"/>
    </row>
    <row r="93" spans="1:17">
      <c r="H93" s="28"/>
      <c r="I93"/>
      <c r="J93"/>
      <c r="K93"/>
      <c r="L93"/>
      <c r="M93"/>
      <c r="N93"/>
      <c r="O93"/>
      <c r="P93"/>
      <c r="Q93"/>
    </row>
    <row r="94" spans="1:17">
      <c r="H94" s="27"/>
      <c r="I94"/>
      <c r="J94"/>
      <c r="K94"/>
      <c r="L94"/>
      <c r="M94"/>
      <c r="N94"/>
      <c r="O94"/>
      <c r="P94"/>
      <c r="Q94"/>
    </row>
    <row r="95" spans="1:17">
      <c r="H95"/>
      <c r="I95"/>
      <c r="J95"/>
      <c r="K95"/>
      <c r="L95"/>
      <c r="M95"/>
      <c r="N95"/>
      <c r="O95"/>
      <c r="P95"/>
      <c r="Q95"/>
    </row>
  </sheetData>
  <mergeCells count="17">
    <mergeCell ref="A1:E1"/>
    <mergeCell ref="H1:K1"/>
    <mergeCell ref="N1:Q1"/>
    <mergeCell ref="N31:Q31"/>
    <mergeCell ref="H16:K16"/>
    <mergeCell ref="B16:E16"/>
    <mergeCell ref="N16:Q16"/>
    <mergeCell ref="H77:K77"/>
    <mergeCell ref="N61:Q61"/>
    <mergeCell ref="H61:K61"/>
    <mergeCell ref="B31:E31"/>
    <mergeCell ref="B76:E76"/>
    <mergeCell ref="B46:E46"/>
    <mergeCell ref="H31:K31"/>
    <mergeCell ref="H46:K46"/>
    <mergeCell ref="B61:E61"/>
    <mergeCell ref="N46:Q46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8:X234"/>
  <sheetViews>
    <sheetView topLeftCell="A168" zoomScale="90" zoomScaleNormal="90" workbookViewId="0">
      <selection activeCell="W183" sqref="W183"/>
    </sheetView>
  </sheetViews>
  <sheetFormatPr defaultRowHeight="17.100000000000001" customHeight="1"/>
  <cols>
    <col min="1" max="1" width="3.85546875" customWidth="1"/>
    <col min="2" max="14" width="9.7109375" customWidth="1"/>
    <col min="15" max="15" width="5.5703125" customWidth="1"/>
    <col min="16" max="16" width="3.85546875" customWidth="1"/>
    <col min="19" max="19" width="1.5703125" customWidth="1"/>
    <col min="20" max="22" width="9.140625" hidden="1" customWidth="1"/>
  </cols>
  <sheetData>
    <row r="58" spans="23:23" ht="17.100000000000001" customHeight="1">
      <c r="W58" s="31" t="s">
        <v>17</v>
      </c>
    </row>
    <row r="105" spans="23:23" ht="17.100000000000001" customHeight="1">
      <c r="W105" s="33" t="s">
        <v>17</v>
      </c>
    </row>
    <row r="118" spans="23:24" ht="17.100000000000001" customHeight="1">
      <c r="X118" s="31" t="s">
        <v>17</v>
      </c>
    </row>
    <row r="128" spans="23:24" ht="17.100000000000001" customHeight="1">
      <c r="W128" s="32" t="s">
        <v>17</v>
      </c>
    </row>
    <row r="142" spans="23:23" ht="17.100000000000001" customHeight="1">
      <c r="W142" s="29"/>
    </row>
    <row r="164" spans="23:23" ht="17.100000000000001" customHeight="1">
      <c r="W164" s="32" t="s">
        <v>17</v>
      </c>
    </row>
    <row r="189" spans="23:24" ht="17.100000000000001" customHeight="1">
      <c r="W189" t="s">
        <v>17</v>
      </c>
      <c r="X189" s="30" t="s">
        <v>17</v>
      </c>
    </row>
    <row r="190" spans="23:24" ht="17.100000000000001" customHeight="1">
      <c r="X190" s="31" t="s">
        <v>17</v>
      </c>
    </row>
    <row r="198" spans="5:23" ht="17.100000000000001" customHeight="1">
      <c r="E198" t="s">
        <v>17</v>
      </c>
    </row>
    <row r="199" spans="5:23" ht="15"/>
    <row r="202" spans="5:23" ht="17.100000000000001" customHeight="1">
      <c r="W202" t="s">
        <v>17</v>
      </c>
    </row>
    <row r="234" spans="4:4" ht="17.100000000000001" customHeight="1">
      <c r="D234" s="1" t="s">
        <v>16</v>
      </c>
    </row>
  </sheetData>
  <phoneticPr fontId="2" type="noConversion"/>
  <pageMargins left="0.14000000000000001" right="0.09" top="0.69" bottom="0.68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DATI GENERALI COMUNE VITTORIA</vt:lpstr>
      <vt:lpstr>grafici</vt:lpstr>
      <vt:lpstr>Foglio1</vt:lpstr>
      <vt:lpstr>grafici!Area_stampa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utente</cp:lastModifiedBy>
  <cp:lastPrinted>2018-04-06T08:15:25Z</cp:lastPrinted>
  <dcterms:created xsi:type="dcterms:W3CDTF">2009-08-25T09:41:51Z</dcterms:created>
  <dcterms:modified xsi:type="dcterms:W3CDTF">2018-04-06T09:53:26Z</dcterms:modified>
</cp:coreProperties>
</file>